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NET001\share\基金通信　お知らせ\2024.11.18\帳票202411\"/>
    </mc:Choice>
  </mc:AlternateContent>
  <xr:revisionPtr revIDLastSave="0" documentId="13_ncr:1_{2DF23264-0558-48D8-83D3-E2B19081CB7E}" xr6:coauthVersionLast="47" xr6:coauthVersionMax="47" xr10:uidLastSave="{00000000-0000-0000-0000-000000000000}"/>
  <bookViews>
    <workbookView xWindow="-120" yWindow="-120" windowWidth="29040" windowHeight="15840" xr2:uid="{B1758A30-1D40-4C7A-8A14-59937BA0B2BE}"/>
  </bookViews>
  <sheets>
    <sheet name="記入シート" sheetId="2" r:id="rId1"/>
    <sheet name="基礎番号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4" l="1"/>
  <c r="R18" i="4"/>
  <c r="Q18" i="4"/>
  <c r="P18" i="4"/>
  <c r="O18" i="4"/>
  <c r="N18" i="4"/>
  <c r="M18" i="4"/>
  <c r="L18" i="4"/>
  <c r="K18" i="4"/>
  <c r="J18" i="4"/>
  <c r="S17" i="4"/>
  <c r="R17" i="4"/>
  <c r="Q17" i="4"/>
  <c r="P17" i="4"/>
  <c r="O17" i="4"/>
  <c r="N17" i="4"/>
  <c r="M17" i="4"/>
  <c r="L17" i="4"/>
  <c r="K17" i="4"/>
  <c r="J17" i="4"/>
  <c r="S16" i="4"/>
  <c r="R16" i="4"/>
  <c r="Q16" i="4"/>
  <c r="P16" i="4"/>
  <c r="O16" i="4"/>
  <c r="N16" i="4"/>
  <c r="M16" i="4"/>
  <c r="L16" i="4"/>
  <c r="K16" i="4"/>
  <c r="J16" i="4"/>
  <c r="S15" i="4"/>
  <c r="R15" i="4"/>
  <c r="Q15" i="4"/>
  <c r="P15" i="4"/>
  <c r="O15" i="4"/>
  <c r="N15" i="4"/>
  <c r="M15" i="4"/>
  <c r="L15" i="4"/>
  <c r="K15" i="4"/>
  <c r="J15" i="4"/>
  <c r="S14" i="4"/>
  <c r="R14" i="4"/>
  <c r="Q14" i="4"/>
  <c r="P14" i="4"/>
  <c r="O14" i="4"/>
  <c r="N14" i="4"/>
  <c r="M14" i="4"/>
  <c r="L14" i="4"/>
  <c r="K14" i="4"/>
  <c r="J14" i="4"/>
  <c r="S13" i="4"/>
  <c r="R13" i="4"/>
  <c r="Q13" i="4"/>
  <c r="P13" i="4"/>
  <c r="O13" i="4"/>
  <c r="N13" i="4"/>
  <c r="M13" i="4"/>
  <c r="L13" i="4"/>
  <c r="K13" i="4"/>
  <c r="J13" i="4"/>
  <c r="S12" i="4"/>
  <c r="R12" i="4"/>
  <c r="Q12" i="4"/>
  <c r="P12" i="4"/>
  <c r="O12" i="4"/>
  <c r="N12" i="4"/>
  <c r="M12" i="4"/>
  <c r="L12" i="4"/>
  <c r="K12" i="4"/>
  <c r="J12" i="4"/>
  <c r="S11" i="4"/>
  <c r="R11" i="4"/>
  <c r="Q11" i="4"/>
  <c r="P11" i="4"/>
  <c r="O11" i="4"/>
  <c r="N11" i="4"/>
  <c r="M11" i="4"/>
  <c r="L11" i="4"/>
  <c r="K11" i="4"/>
  <c r="J11" i="4"/>
  <c r="S10" i="4"/>
  <c r="R10" i="4"/>
  <c r="Q10" i="4"/>
  <c r="P10" i="4"/>
  <c r="O10" i="4"/>
  <c r="N10" i="4"/>
  <c r="M10" i="4"/>
  <c r="L10" i="4"/>
  <c r="K10" i="4"/>
  <c r="J10" i="4"/>
  <c r="S9" i="4"/>
  <c r="R9" i="4"/>
  <c r="Q9" i="4"/>
  <c r="P9" i="4"/>
  <c r="O9" i="4"/>
  <c r="N9" i="4"/>
  <c r="M9" i="4"/>
  <c r="L9" i="4"/>
  <c r="K9" i="4"/>
  <c r="J9" i="4"/>
  <c r="B26" i="4"/>
  <c r="X25" i="4"/>
  <c r="L25" i="4"/>
  <c r="I25" i="4"/>
  <c r="F25" i="4"/>
  <c r="X24" i="4"/>
  <c r="E24" i="4"/>
  <c r="X23" i="4"/>
  <c r="E23" i="4"/>
  <c r="E22" i="4"/>
  <c r="AG21" i="4"/>
  <c r="AE21" i="4"/>
  <c r="AC21" i="4"/>
  <c r="AA21" i="4"/>
  <c r="I21" i="4"/>
  <c r="F21" i="4"/>
  <c r="AA18" i="4"/>
  <c r="Z18" i="4"/>
  <c r="Y18" i="4"/>
  <c r="X18" i="4"/>
  <c r="W18" i="4"/>
  <c r="V18" i="4"/>
  <c r="U18" i="4"/>
  <c r="T18" i="4"/>
  <c r="I18" i="4"/>
  <c r="H18" i="4"/>
  <c r="G18" i="4"/>
  <c r="F18" i="4"/>
  <c r="E18" i="4"/>
  <c r="D18" i="4"/>
  <c r="C18" i="4"/>
  <c r="AA17" i="4"/>
  <c r="Z17" i="4"/>
  <c r="Y17" i="4"/>
  <c r="X17" i="4"/>
  <c r="W17" i="4"/>
  <c r="V17" i="4"/>
  <c r="U17" i="4"/>
  <c r="T17" i="4"/>
  <c r="I17" i="4"/>
  <c r="H17" i="4"/>
  <c r="G17" i="4"/>
  <c r="F17" i="4"/>
  <c r="E17" i="4"/>
  <c r="D17" i="4"/>
  <c r="C17" i="4"/>
  <c r="AA16" i="4"/>
  <c r="Z16" i="4"/>
  <c r="Y16" i="4"/>
  <c r="X16" i="4"/>
  <c r="W16" i="4"/>
  <c r="V16" i="4"/>
  <c r="U16" i="4"/>
  <c r="T16" i="4"/>
  <c r="I16" i="4"/>
  <c r="H16" i="4"/>
  <c r="G16" i="4"/>
  <c r="F16" i="4"/>
  <c r="E16" i="4"/>
  <c r="D16" i="4"/>
  <c r="C16" i="4"/>
  <c r="AA15" i="4"/>
  <c r="Z15" i="4"/>
  <c r="Y15" i="4"/>
  <c r="X15" i="4"/>
  <c r="W15" i="4"/>
  <c r="V15" i="4"/>
  <c r="U15" i="4"/>
  <c r="T15" i="4"/>
  <c r="I15" i="4"/>
  <c r="H15" i="4"/>
  <c r="G15" i="4"/>
  <c r="F15" i="4"/>
  <c r="E15" i="4"/>
  <c r="D15" i="4"/>
  <c r="C15" i="4"/>
  <c r="AA14" i="4"/>
  <c r="Z14" i="4"/>
  <c r="Y14" i="4"/>
  <c r="X14" i="4"/>
  <c r="W14" i="4"/>
  <c r="V14" i="4"/>
  <c r="U14" i="4"/>
  <c r="T14" i="4"/>
  <c r="I14" i="4"/>
  <c r="H14" i="4"/>
  <c r="G14" i="4"/>
  <c r="F14" i="4"/>
  <c r="E14" i="4"/>
  <c r="D14" i="4"/>
  <c r="C14" i="4"/>
  <c r="AA13" i="4"/>
  <c r="Z13" i="4"/>
  <c r="Y13" i="4"/>
  <c r="X13" i="4"/>
  <c r="W13" i="4"/>
  <c r="V13" i="4"/>
  <c r="U13" i="4"/>
  <c r="T13" i="4"/>
  <c r="I13" i="4"/>
  <c r="H13" i="4"/>
  <c r="G13" i="4"/>
  <c r="F13" i="4"/>
  <c r="E13" i="4"/>
  <c r="D13" i="4"/>
  <c r="C13" i="4"/>
  <c r="AA12" i="4"/>
  <c r="Z12" i="4"/>
  <c r="Y12" i="4"/>
  <c r="X12" i="4"/>
  <c r="W12" i="4"/>
  <c r="V12" i="4"/>
  <c r="U12" i="4"/>
  <c r="T12" i="4"/>
  <c r="I12" i="4"/>
  <c r="H12" i="4"/>
  <c r="G12" i="4"/>
  <c r="F12" i="4"/>
  <c r="E12" i="4"/>
  <c r="D12" i="4"/>
  <c r="C12" i="4"/>
  <c r="AA11" i="4"/>
  <c r="Z11" i="4"/>
  <c r="Y11" i="4"/>
  <c r="X11" i="4"/>
  <c r="W11" i="4"/>
  <c r="V11" i="4"/>
  <c r="U11" i="4"/>
  <c r="T11" i="4"/>
  <c r="I11" i="4"/>
  <c r="H11" i="4"/>
  <c r="G11" i="4"/>
  <c r="F11" i="4"/>
  <c r="E11" i="4"/>
  <c r="D11" i="4"/>
  <c r="C11" i="4"/>
  <c r="AA10" i="4"/>
  <c r="Z10" i="4"/>
  <c r="Y10" i="4"/>
  <c r="X10" i="4"/>
  <c r="W10" i="4"/>
  <c r="V10" i="4"/>
  <c r="U10" i="4"/>
  <c r="T10" i="4"/>
  <c r="I10" i="4"/>
  <c r="H10" i="4"/>
  <c r="G10" i="4"/>
  <c r="F10" i="4"/>
  <c r="E10" i="4"/>
  <c r="D10" i="4"/>
  <c r="C10" i="4"/>
  <c r="AA9" i="4"/>
  <c r="Z9" i="4"/>
  <c r="Y9" i="4"/>
  <c r="X9" i="4"/>
  <c r="W9" i="4"/>
  <c r="V9" i="4"/>
  <c r="U9" i="4"/>
  <c r="T9" i="4"/>
  <c r="I9" i="4"/>
  <c r="H9" i="4"/>
  <c r="G9" i="4"/>
  <c r="F9" i="4"/>
  <c r="E9" i="4"/>
  <c r="D9" i="4"/>
  <c r="C9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<sst xmlns="http://schemas.openxmlformats.org/spreadsheetml/2006/main" count="67" uniqueCount="60">
  <si>
    <t>事業所番号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1"/>
  </si>
  <si>
    <t>頁番号</t>
    <rPh sb="0" eb="1">
      <t>ページ</t>
    </rPh>
    <rPh sb="1" eb="3">
      <t>バンゴウ</t>
    </rPh>
    <phoneticPr fontId="1"/>
  </si>
  <si>
    <t>〒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</si>
  <si>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</si>
  <si>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</si>
  <si>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社会保険労務士の提出代行者</t>
    <rPh sb="0" eb="4">
      <t>シャカイホケン</t>
    </rPh>
    <rPh sb="4" eb="7">
      <t>ロウムシ</t>
    </rPh>
    <rPh sb="8" eb="10">
      <t>テイシュツ</t>
    </rPh>
    <rPh sb="10" eb="12">
      <t>ダイコウ</t>
    </rPh>
    <rPh sb="12" eb="13">
      <t>シャ</t>
    </rPh>
    <phoneticPr fontId="1"/>
  </si>
  <si>
    <t>－</t>
    <phoneticPr fontId="1"/>
  </si>
  <si>
    <t>加入者の基礎年金番号届</t>
    <rPh sb="0" eb="3">
      <t>カニュウシャ</t>
    </rPh>
    <rPh sb="4" eb="8">
      <t>キソネンキン</t>
    </rPh>
    <rPh sb="8" eb="10">
      <t>バンゴウ</t>
    </rPh>
    <rPh sb="10" eb="11">
      <t>トドケ</t>
    </rPh>
    <phoneticPr fontId="1"/>
  </si>
  <si>
    <t>基礎年金番号</t>
    <rPh sb="0" eb="6">
      <t>キソネンキンバンゴウ</t>
    </rPh>
    <phoneticPr fontId="1"/>
  </si>
  <si>
    <t>資格取得日</t>
    <rPh sb="0" eb="5">
      <t>シカクシュトクビ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</si>
  <si>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</si>
  <si>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</si>
  <si>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</si>
  <si>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</si>
  <si>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</si>
  <si>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局）</t>
    <rPh sb="0" eb="1">
      <t>キョク</t>
    </rPh>
    <phoneticPr fontId="1"/>
  </si>
  <si>
    <t>番</t>
    <rPh sb="0" eb="1">
      <t>バン</t>
    </rPh>
    <phoneticPr fontId="1"/>
  </si>
  <si>
    <t>枝番</t>
    <rPh sb="0" eb="1">
      <t>エダ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</si>
  <si>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</si>
  <si>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</si>
  <si>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</si>
  <si>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</si>
  <si>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</si>
  <si>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</si>
  <si>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</si>
  <si>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</si>
  <si>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加入者番号  （右詰め）</t>
    <rPh sb="0" eb="3">
      <t>カニュウシャ</t>
    </rPh>
    <rPh sb="3" eb="5">
      <t>バンゴウ</t>
    </rPh>
    <rPh sb="8" eb="10">
      <t>ミギツ</t>
    </rPh>
    <phoneticPr fontId="1"/>
  </si>
  <si>
    <t>9</t>
    <phoneticPr fontId="1"/>
  </si>
  <si>
    <t>10</t>
    <phoneticPr fontId="1"/>
  </si>
  <si>
    <t>事業所所在地　　　　</t>
    <rPh sb="0" eb="1">
      <t>コト</t>
    </rPh>
    <rPh sb="1" eb="2">
      <t>ゴウ</t>
    </rPh>
    <rPh sb="2" eb="3">
      <t>ショ</t>
    </rPh>
    <rPh sb="3" eb="4">
      <t>ショ</t>
    </rPh>
    <rPh sb="4" eb="5">
      <t>ザイ</t>
    </rPh>
    <rPh sb="5" eb="6">
      <t>チ</t>
    </rPh>
    <phoneticPr fontId="1"/>
  </si>
  <si>
    <t>電話番号</t>
    <rPh sb="0" eb="2">
      <t>デンワ</t>
    </rPh>
    <rPh sb="2" eb="4">
      <t>バンゴウ</t>
    </rPh>
    <phoneticPr fontId="1"/>
  </si>
  <si>
    <t>日提出</t>
    <rPh sb="0" eb="1">
      <t>ニチ</t>
    </rPh>
    <rPh sb="1" eb="3">
      <t>テイシュツ</t>
    </rPh>
    <phoneticPr fontId="1"/>
  </si>
  <si>
    <t>年号の選択肢</t>
    <rPh sb="0" eb="2">
      <t>ネンゴウ</t>
    </rPh>
    <rPh sb="3" eb="6">
      <t>センタクシ</t>
    </rPh>
    <phoneticPr fontId="13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</si>
  <si>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</si>
  <si>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5：昭和</t>
    <rPh sb="2" eb="4">
      <t>ショウワ</t>
    </rPh>
    <phoneticPr fontId="13"/>
  </si>
  <si>
    <t>・</t>
    <phoneticPr fontId="13"/>
  </si>
  <si>
    <t>7：平成</t>
    <rPh sb="2" eb="4">
      <t>ヘイセイ</t>
    </rPh>
    <phoneticPr fontId="13"/>
  </si>
  <si>
    <t>9：令和</t>
    <rPh sb="2" eb="4">
      <t>レイワ</t>
    </rPh>
    <phoneticPr fontId="13"/>
  </si>
  <si>
    <t>【記入欄】</t>
  </si>
  <si>
    <t>基金の事業所番号</t>
  </si>
  <si>
    <t>加入者番号</t>
  </si>
  <si>
    <t>事業主欄</t>
    <rPh sb="0" eb="3">
      <t>ジギョウヌシ</t>
    </rPh>
    <rPh sb="3" eb="4">
      <t>ラン</t>
    </rPh>
    <phoneticPr fontId="1"/>
  </si>
  <si>
    <t>提出日</t>
    <rPh sb="0" eb="2">
      <t>テイシュツ</t>
    </rPh>
    <rPh sb="2" eb="3">
      <t>ビ</t>
    </rPh>
    <phoneticPr fontId="1"/>
  </si>
  <si>
    <t>事業所所在地 郵便番号</t>
    <rPh sb="0" eb="3">
      <t>ジギョウショ</t>
    </rPh>
    <rPh sb="3" eb="6">
      <t>ショザイチ</t>
    </rPh>
    <rPh sb="7" eb="11">
      <t>ユウビンバンゴウ</t>
    </rPh>
    <phoneticPr fontId="1"/>
  </si>
  <si>
    <t>事業所所在地 住所</t>
    <rPh sb="0" eb="3">
      <t>ジギョウショ</t>
    </rPh>
    <rPh sb="3" eb="6">
      <t>ショザイチ</t>
    </rPh>
    <rPh sb="7" eb="9">
      <t>ジュウショ</t>
    </rPh>
    <phoneticPr fontId="1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</si>
  <si>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1"/>
  </si>
  <si>
    <t>　事務所名</t>
    <rPh sb="1" eb="4">
      <t>ジムショ</t>
    </rPh>
    <rPh sb="4" eb="5">
      <t>メイ</t>
    </rPh>
    <phoneticPr fontId="13"/>
  </si>
  <si>
    <t>　社労士名</t>
    <rPh sb="1" eb="5">
      <t>シャロウシメイ</t>
    </rPh>
    <phoneticPr fontId="13"/>
  </si>
  <si>
    <t>　電話番号</t>
    <rPh sb="1" eb="5">
      <t>デンワバンゴウ</t>
    </rPh>
    <phoneticPr fontId="13"/>
  </si>
  <si>
    <t>基礎年金番号</t>
    <rPh sb="0" eb="2">
      <t>キソ</t>
    </rPh>
    <rPh sb="2" eb="4">
      <t>ネンキン</t>
    </rPh>
    <rPh sb="4" eb="6">
      <t>バンゴウ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</si>
  <si>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</si>
  <si>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年月日</t>
    <rPh sb="0" eb="3">
      <t>ネンガッピ</t>
    </rPh>
    <phoneticPr fontId="1"/>
  </si>
  <si>
    <t>備　考　（氏 名 等）　</t>
    <rPh sb="0" eb="1">
      <t>ソナエ</t>
    </rPh>
    <rPh sb="2" eb="3">
      <t>コウ</t>
    </rPh>
    <rPh sb="5" eb="6">
      <t>シ</t>
    </rPh>
    <rPh sb="7" eb="8">
      <t>ナ</t>
    </rPh>
    <rPh sb="9" eb="10">
      <t>トウ</t>
    </rPh>
    <phoneticPr fontId="1"/>
  </si>
  <si>
    <t>備考（氏名等）　</t>
    <rPh sb="0" eb="1">
      <t>ソナエ</t>
    </rPh>
    <rPh sb="1" eb="2">
      <t>コウ</t>
    </rPh>
    <rPh sb="3" eb="4">
      <t>ウジ</t>
    </rPh>
    <rPh sb="4" eb="5">
      <t>メイ</t>
    </rPh>
    <rPh sb="5" eb="6">
      <t>ナド</t>
    </rPh>
    <phoneticPr fontId="1"/>
  </si>
  <si>
    <t>※資格取得年月日の元号は次の数字で記入してください｡(昭和:5  平成:7  令和:9)</t>
  </si>
  <si>
    <t>公認会計士企業年金基金</t>
    <rPh sb="0" eb="5">
      <t>コウニンカイケイシ</t>
    </rPh>
    <rPh sb="5" eb="7">
      <t>キギョウ</t>
    </rPh>
    <rPh sb="7" eb="9">
      <t>ネンキン</t>
    </rPh>
    <rPh sb="9" eb="11">
      <t>キキン</t>
    </rPh>
    <phoneticPr fontId="1"/>
  </si>
  <si>
    <t>R6.12改定</t>
    <rPh sb="5" eb="7">
      <t>カイテイ</t>
    </rPh>
    <phoneticPr fontId="13"/>
  </si>
  <si>
    <t>加入者の基礎年金番号届</t>
    <rPh sb="0" eb="3">
      <t>カニュウシャ</t>
    </rPh>
    <rPh sb="4" eb="6">
      <t>キソ</t>
    </rPh>
    <rPh sb="6" eb="8">
      <t>ネンキン</t>
    </rPh>
    <rPh sb="8" eb="10">
      <t>バンゴウ</t>
    </rPh>
    <rPh sb="10" eb="11">
      <t>トドケ</t>
    </rPh>
    <phoneticPr fontId="1"/>
  </si>
  <si>
    <t>この用紙は、基礎年金番号の登録の場合に使用します。</t>
    <rPh sb="6" eb="12">
      <t>キソネンキンバンゴウ</t>
    </rPh>
    <rPh sb="13" eb="15">
      <t>トウロク</t>
    </rPh>
    <phoneticPr fontId="1"/>
  </si>
  <si>
    <t>資格取得日の年号は、該当する年号を選択してください。</t>
    <rPh sb="0" eb="5">
      <t>シカクシュトクビ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</si>
</sst>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8" fillId="0" borderId="12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49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vertical="top"/>
    </xf>
    <xf numFmtId="0" fontId="14" fillId="0" borderId="0" xfId="2" applyFont="1">
      <alignment vertical="center"/>
    </xf>
    <xf numFmtId="0" fontId="11" fillId="0" borderId="0" xfId="2" applyFont="1">
      <alignment vertical="center"/>
    </xf>
    <xf numFmtId="0" fontId="15" fillId="0" borderId="17" xfId="2" applyFont="1" applyBorder="1" applyAlignment="1">
      <alignment horizontal="center" vertical="center"/>
    </xf>
    <xf numFmtId="0" fontId="16" fillId="0" borderId="0" xfId="2" applyFont="1">
      <alignment vertical="center"/>
    </xf>
    <xf numFmtId="0" fontId="16" fillId="0" borderId="0" xfId="0" applyFont="1">
      <alignment vertical="center"/>
    </xf>
    <xf numFmtId="0" fontId="11" fillId="0" borderId="18" xfId="2" applyFont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7" fillId="0" borderId="19" xfId="2" applyFont="1" applyBorder="1" applyAlignment="1" applyProtection="1">
      <alignment horizontal="center" vertical="center"/>
      <protection locked="0"/>
    </xf>
    <xf numFmtId="0" fontId="18" fillId="0" borderId="0" xfId="2" applyFont="1">
      <alignment vertical="center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0" fontId="19" fillId="0" borderId="0" xfId="2" applyFont="1">
      <alignment vertical="center"/>
    </xf>
    <xf numFmtId="0" fontId="11" fillId="0" borderId="17" xfId="0" applyFont="1" applyBorder="1">
      <alignment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 shrinkToFit="1"/>
    </xf>
    <xf numFmtId="0" fontId="11" fillId="2" borderId="20" xfId="2" applyFont="1" applyFill="1" applyBorder="1">
      <alignment vertical="center"/>
    </xf>
    <xf numFmtId="0" fontId="11" fillId="2" borderId="18" xfId="2" applyFont="1" applyFill="1" applyBorder="1">
      <alignment vertical="center"/>
    </xf>
    <xf numFmtId="0" fontId="11" fillId="2" borderId="19" xfId="2" applyFont="1" applyFill="1" applyBorder="1">
      <alignment vertical="center"/>
    </xf>
    <xf numFmtId="0" fontId="11" fillId="0" borderId="14" xfId="0" applyFont="1" applyBorder="1" applyAlignment="1"/>
    <xf numFmtId="0" fontId="11" fillId="0" borderId="16" xfId="0" applyFont="1" applyBorder="1" applyAlignment="1"/>
    <xf numFmtId="0" fontId="11" fillId="0" borderId="11" xfId="0" applyFont="1" applyBorder="1" applyAlignment="1"/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Protection="1">
      <alignment vertical="center"/>
      <protection locked="0"/>
    </xf>
    <xf numFmtId="0" fontId="11" fillId="0" borderId="20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2" applyFont="1" applyBorder="1" applyAlignment="1" applyProtection="1">
      <alignment vertical="center" shrinkToFit="1"/>
      <protection locked="0"/>
    </xf>
    <xf numFmtId="0" fontId="11" fillId="0" borderId="7" xfId="2" applyFont="1" applyBorder="1" applyAlignment="1" applyProtection="1">
      <alignment vertical="center" shrinkToFit="1"/>
      <protection locked="0"/>
    </xf>
    <xf numFmtId="0" fontId="16" fillId="0" borderId="12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1" fillId="0" borderId="17" xfId="3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 textRotation="255"/>
    </xf>
    <xf numFmtId="0" fontId="11" fillId="2" borderId="18" xfId="2" applyFont="1" applyFill="1" applyBorder="1" applyAlignment="1">
      <alignment horizontal="center" vertical="center" textRotation="255"/>
    </xf>
    <xf numFmtId="0" fontId="11" fillId="2" borderId="19" xfId="2" applyFont="1" applyFill="1" applyBorder="1" applyAlignment="1">
      <alignment horizontal="center" vertical="center" textRotation="255"/>
    </xf>
    <xf numFmtId="49" fontId="11" fillId="0" borderId="17" xfId="0" applyNumberFormat="1" applyFont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49" fontId="11" fillId="0" borderId="17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top"/>
    </xf>
    <xf numFmtId="0" fontId="8" fillId="3" borderId="2" xfId="0" applyFont="1" applyFill="1" applyBorder="1" applyAlignment="1">
      <alignment horizontal="center" vertical="center"/>
    </xf>
    <xf numFmtId="0" fontId="9" fillId="3" borderId="4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20" fillId="0" borderId="13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16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3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</cellXfs>
  <cellStyles count="4">
    <cellStyle name="標準" xfId="0" builtinId="0"/>
    <cellStyle name="標準 2 2" xfId="2" xr:uid="{1D77CB17-084A-4AB2-B62F-EABC1932F7D6}"/>
    <cellStyle name="標準 2 2 2" xfId="3" xr:uid="{EB1AB2C7-888F-4A5F-B226-51B5FDCE3266}"/>
    <cellStyle name="標準 3" xfId="1" xr:uid="{77C6C417-B603-41F2-8CFE-A63A4D270386}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19</xdr:row>
      <xdr:rowOff>0</xdr:rowOff>
    </xdr:from>
    <xdr:to>
      <xdr:col>41</xdr:col>
      <xdr:colOff>191966</xdr:colOff>
      <xdr:row>21</xdr:row>
      <xdr:rowOff>26376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021E13-3150-416F-B7C6-D0ED6F35D490}"/>
            </a:ext>
          </a:extLst>
        </xdr:cNvPr>
        <xdr:cNvGrpSpPr/>
      </xdr:nvGrpSpPr>
      <xdr:grpSpPr>
        <a:xfrm>
          <a:off x="8305800" y="5953125"/>
          <a:ext cx="1106366" cy="350226"/>
          <a:chOff x="8616461" y="5605096"/>
          <a:chExt cx="1099039" cy="424961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E9223155-5D42-4126-A10C-358F7C0E4345}"/>
              </a:ext>
            </a:extLst>
          </xdr:cNvPr>
          <xdr:cNvGrpSpPr/>
        </xdr:nvGrpSpPr>
        <xdr:grpSpPr>
          <a:xfrm>
            <a:off x="8616461" y="5605096"/>
            <a:ext cx="1099039" cy="278423"/>
            <a:chOff x="7800975" y="5553075"/>
            <a:chExt cx="2209800" cy="228600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FBF9B8B8-4CAE-4447-B5C0-173BFD7D569F}"/>
                </a:ext>
              </a:extLst>
            </xdr:cNvPr>
            <xdr:cNvCxnSpPr/>
          </xdr:nvCxnSpPr>
          <xdr:spPr>
            <a:xfrm flipV="1">
              <a:off x="7800975" y="5553075"/>
              <a:ext cx="276225" cy="22860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D39343E9-D56F-4EB3-BB39-A23A51C75775}"/>
                </a:ext>
              </a:extLst>
            </xdr:cNvPr>
            <xdr:cNvCxnSpPr/>
          </xdr:nvCxnSpPr>
          <xdr:spPr>
            <a:xfrm flipH="1" flipV="1">
              <a:off x="9734550" y="5553075"/>
              <a:ext cx="276225" cy="22860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85122558-BF97-4B86-B508-739402E721BC}"/>
                </a:ext>
              </a:extLst>
            </xdr:cNvPr>
            <xdr:cNvCxnSpPr/>
          </xdr:nvCxnSpPr>
          <xdr:spPr>
            <a:xfrm flipH="1">
              <a:off x="8077200" y="5553075"/>
              <a:ext cx="1657350" cy="0"/>
            </a:xfrm>
            <a:prstGeom prst="line">
              <a:avLst/>
            </a:prstGeom>
            <a:ln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D9BDC768-2ED7-4980-8BCC-2FADC2A84A78}"/>
              </a:ext>
            </a:extLst>
          </xdr:cNvPr>
          <xdr:cNvSpPr txBox="1"/>
        </xdr:nvSpPr>
        <xdr:spPr>
          <a:xfrm>
            <a:off x="8799634" y="5656384"/>
            <a:ext cx="769327" cy="373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日</a:t>
            </a:r>
          </a:p>
        </xdr:txBody>
      </xdr:sp>
    </xdr:grpSp>
    <xdr:clientData/>
  </xdr:twoCellAnchor>
  <xdr:twoCellAnchor editAs="oneCell">
    <xdr:from>
      <xdr:col>30</xdr:col>
      <xdr:colOff>171450</xdr:colOff>
      <xdr:row>0</xdr:row>
      <xdr:rowOff>0</xdr:rowOff>
    </xdr:from>
    <xdr:to>
      <xdr:col>42</xdr:col>
      <xdr:colOff>200025</xdr:colOff>
      <xdr:row>2</xdr:row>
      <xdr:rowOff>76200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E728740-E8E5-4E11-AF16-C6528C64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0"/>
          <a:ext cx="27717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A17E-09F8-41CC-924B-747056441419}">
  <sheetPr>
    <pageSetUpPr fitToPage="1"/>
  </sheetPr>
  <dimension ref="A1:L147"/>
  <sheetViews>
    <sheetView tabSelected="1" workbookViewId="0">
      <pane ySplit="2" topLeftCell="A3" activePane="bottomLeft" state="frozen"/>
      <selection pane="bottomLeft"/>
    </sheetView>
  </sheetViews>
  <sheetFormatPr defaultColWidth="0" defaultRowHeight="13.5" customHeight="1" zeroHeight="1"/>
  <cols>
    <col min="1" max="1" width="3.875" style="30" customWidth="1"/>
    <col min="2" max="2" width="3.625" style="29" customWidth="1"/>
    <col min="3" max="3" width="23.625" style="30" customWidth="1"/>
    <col min="4" max="4" width="14.375" style="31" customWidth="1"/>
    <col min="5" max="6" width="14.375" style="30" customWidth="1"/>
    <col min="7" max="7" width="26.5" style="30" customWidth="1"/>
    <col min="8" max="11" width="14.375" style="30" customWidth="1"/>
    <col min="12" max="12" width="9" style="30" customWidth="1"/>
    <col min="13" max="16384" width="9" style="30" hidden="1"/>
  </cols>
  <sheetData>
    <row r="1" spans="2:10">
      <c r="I1" s="32" t="s">
        <v>56</v>
      </c>
    </row>
    <row r="2" spans="2:10" s="34" customFormat="1" ht="18.75">
      <c r="B2" s="33" t="s">
        <v>57</v>
      </c>
      <c r="H2" s="29"/>
    </row>
    <row r="3" spans="2:10" s="34" customFormat="1">
      <c r="H3" s="29"/>
      <c r="I3" s="35" t="s">
        <v>32</v>
      </c>
    </row>
    <row r="4" spans="2:10">
      <c r="B4" s="36" t="s">
        <v>33</v>
      </c>
      <c r="C4" s="37"/>
      <c r="H4" s="29"/>
      <c r="I4" s="38" t="s">
        <v>34</v>
      </c>
    </row>
    <row r="5" spans="2:10">
      <c r="B5" s="39" t="s">
        <v>35</v>
      </c>
      <c r="C5" s="30" t="s">
        <v>58</v>
      </c>
      <c r="H5" s="29"/>
      <c r="I5" s="38" t="s">
        <v>36</v>
      </c>
    </row>
    <row r="6" spans="2:10">
      <c r="B6" s="39" t="s">
        <v>35</v>
      </c>
      <c r="C6" s="30" t="s">
        <v>59</v>
      </c>
      <c r="H6" s="29"/>
      <c r="I6" s="40" t="s">
        <v>37</v>
      </c>
    </row>
    <row r="7" spans="2:10">
      <c r="B7" s="39"/>
      <c r="H7" s="29"/>
      <c r="I7" s="29"/>
    </row>
    <row r="8" spans="2:10" s="34" customFormat="1" hidden="1">
      <c r="B8" s="39"/>
      <c r="H8" s="29"/>
    </row>
    <row r="9" spans="2:10" s="34" customFormat="1" hidden="1">
      <c r="G9" s="29"/>
      <c r="H9" s="29"/>
    </row>
    <row r="10" spans="2:10" s="34" customFormat="1" hidden="1">
      <c r="B10" s="41"/>
      <c r="G10" s="29"/>
      <c r="H10" s="29"/>
    </row>
    <row r="11" spans="2:10" s="34" customFormat="1">
      <c r="G11" s="29"/>
      <c r="H11" s="30"/>
    </row>
    <row r="12" spans="2:10">
      <c r="C12" s="37" t="s">
        <v>38</v>
      </c>
      <c r="H12" s="29"/>
      <c r="J12" s="34"/>
    </row>
    <row r="13" spans="2:10">
      <c r="C13" s="30" t="s">
        <v>39</v>
      </c>
      <c r="D13" s="42"/>
      <c r="H13" s="29"/>
      <c r="J13" s="43"/>
    </row>
    <row r="14" spans="2:10">
      <c r="D14" s="30"/>
      <c r="H14" s="29"/>
      <c r="J14" s="43"/>
    </row>
    <row r="15" spans="2:10">
      <c r="D15" s="30"/>
      <c r="H15" s="29"/>
      <c r="J15" s="43"/>
    </row>
    <row r="16" spans="2:10" ht="15" customHeight="1">
      <c r="B16" s="82"/>
      <c r="C16" s="72" t="s">
        <v>40</v>
      </c>
      <c r="D16" s="72" t="s">
        <v>49</v>
      </c>
      <c r="E16" s="80" t="s">
        <v>50</v>
      </c>
      <c r="F16" s="81"/>
      <c r="G16" s="72" t="s">
        <v>53</v>
      </c>
    </row>
    <row r="17" spans="2:7" ht="15" customHeight="1">
      <c r="B17" s="83"/>
      <c r="C17" s="73"/>
      <c r="D17" s="73"/>
      <c r="E17" s="56" t="s">
        <v>10</v>
      </c>
      <c r="F17" s="57" t="s">
        <v>51</v>
      </c>
      <c r="G17" s="73"/>
    </row>
    <row r="18" spans="2:7" ht="15" customHeight="1">
      <c r="B18" s="55">
        <v>1</v>
      </c>
      <c r="C18" s="53"/>
      <c r="D18" s="54"/>
      <c r="E18" s="45"/>
      <c r="F18" s="42"/>
      <c r="G18" s="54"/>
    </row>
    <row r="19" spans="2:7" ht="15" customHeight="1">
      <c r="B19" s="44">
        <v>2</v>
      </c>
      <c r="C19" s="53"/>
      <c r="D19" s="54"/>
      <c r="E19" s="45"/>
      <c r="F19" s="42"/>
      <c r="G19" s="54"/>
    </row>
    <row r="20" spans="2:7" ht="15" customHeight="1">
      <c r="B20" s="55">
        <v>3</v>
      </c>
      <c r="C20" s="53"/>
      <c r="D20" s="54"/>
      <c r="E20" s="45"/>
      <c r="F20" s="42"/>
      <c r="G20" s="54"/>
    </row>
    <row r="21" spans="2:7" ht="15" customHeight="1">
      <c r="B21" s="44">
        <v>4</v>
      </c>
      <c r="C21" s="53"/>
      <c r="D21" s="54"/>
      <c r="E21" s="45"/>
      <c r="F21" s="42"/>
      <c r="G21" s="54"/>
    </row>
    <row r="22" spans="2:7" ht="15" customHeight="1">
      <c r="B22" s="55">
        <v>5</v>
      </c>
      <c r="C22" s="53"/>
      <c r="D22" s="54"/>
      <c r="E22" s="45"/>
      <c r="F22" s="42"/>
      <c r="G22" s="54"/>
    </row>
    <row r="23" spans="2:7" ht="15" customHeight="1">
      <c r="B23" s="44">
        <v>6</v>
      </c>
      <c r="C23" s="53"/>
      <c r="D23" s="54"/>
      <c r="E23" s="45"/>
      <c r="F23" s="42"/>
      <c r="G23" s="54"/>
    </row>
    <row r="24" spans="2:7" ht="15" customHeight="1">
      <c r="B24" s="55">
        <v>7</v>
      </c>
      <c r="C24" s="53"/>
      <c r="D24" s="54"/>
      <c r="E24" s="45"/>
      <c r="F24" s="42"/>
      <c r="G24" s="54"/>
    </row>
    <row r="25" spans="2:7" ht="15" customHeight="1">
      <c r="B25" s="44">
        <v>8</v>
      </c>
      <c r="C25" s="53"/>
      <c r="D25" s="54"/>
      <c r="E25" s="45"/>
      <c r="F25" s="42"/>
      <c r="G25" s="54"/>
    </row>
    <row r="26" spans="2:7" ht="15" customHeight="1">
      <c r="B26" s="55">
        <v>9</v>
      </c>
      <c r="C26" s="53"/>
      <c r="D26" s="54"/>
      <c r="E26" s="45"/>
      <c r="F26" s="42"/>
      <c r="G26" s="54"/>
    </row>
    <row r="27" spans="2:7" ht="15" customHeight="1">
      <c r="B27" s="44">
        <v>10</v>
      </c>
      <c r="C27" s="53"/>
      <c r="D27" s="54"/>
      <c r="E27" s="45"/>
      <c r="F27" s="42"/>
      <c r="G27" s="54"/>
    </row>
    <row r="28" spans="2:7" ht="15" customHeight="1">
      <c r="B28" s="30"/>
      <c r="D28" s="30"/>
    </row>
    <row r="29" spans="2:7" ht="15" customHeight="1">
      <c r="B29" s="30"/>
      <c r="D29" s="30"/>
    </row>
    <row r="30" spans="2:7" ht="15" hidden="1" customHeight="1">
      <c r="B30" s="30"/>
      <c r="D30" s="30"/>
    </row>
    <row r="31" spans="2:7" ht="15" hidden="1" customHeight="1">
      <c r="B31" s="30"/>
      <c r="D31" s="30"/>
    </row>
    <row r="32" spans="2:7" ht="15" hidden="1" customHeight="1">
      <c r="B32" s="30"/>
      <c r="D32" s="30"/>
    </row>
    <row r="33" spans="2:8" ht="15" hidden="1" customHeight="1">
      <c r="B33" s="30"/>
      <c r="D33" s="30"/>
    </row>
    <row r="34" spans="2:8" ht="15" hidden="1" customHeight="1">
      <c r="B34" s="30"/>
      <c r="D34" s="30"/>
    </row>
    <row r="35" spans="2:8" ht="15" hidden="1" customHeight="1">
      <c r="B35" s="30"/>
      <c r="D35" s="30"/>
    </row>
    <row r="36" spans="2:8" hidden="1">
      <c r="B36" s="30"/>
      <c r="D36" s="30"/>
    </row>
    <row r="37" spans="2:8">
      <c r="D37" s="30"/>
    </row>
    <row r="38" spans="2:8">
      <c r="H38" s="46"/>
    </row>
    <row r="39" spans="2:8">
      <c r="B39" s="84" t="s">
        <v>41</v>
      </c>
      <c r="C39" s="47" t="s">
        <v>42</v>
      </c>
      <c r="D39" s="45"/>
      <c r="E39" s="42"/>
      <c r="H39" s="46"/>
    </row>
    <row r="40" spans="2:8">
      <c r="B40" s="85"/>
      <c r="C40" s="48" t="s">
        <v>43</v>
      </c>
      <c r="D40" s="87"/>
      <c r="E40" s="87"/>
    </row>
    <row r="41" spans="2:8">
      <c r="B41" s="85"/>
      <c r="C41" s="48" t="s">
        <v>44</v>
      </c>
      <c r="D41" s="88"/>
      <c r="E41" s="89"/>
      <c r="H41" s="46"/>
    </row>
    <row r="42" spans="2:8">
      <c r="B42" s="85"/>
      <c r="C42" s="48" t="s">
        <v>3</v>
      </c>
      <c r="D42" s="90"/>
      <c r="E42" s="91"/>
      <c r="H42" s="46"/>
    </row>
    <row r="43" spans="2:8">
      <c r="B43" s="85"/>
      <c r="C43" s="48" t="s">
        <v>4</v>
      </c>
      <c r="D43" s="92"/>
      <c r="E43" s="92"/>
      <c r="H43" s="46"/>
    </row>
    <row r="44" spans="2:8">
      <c r="B44" s="86"/>
      <c r="C44" s="49" t="s">
        <v>30</v>
      </c>
      <c r="D44" s="93"/>
      <c r="E44" s="93"/>
    </row>
    <row r="45" spans="2:8">
      <c r="D45" s="30"/>
    </row>
    <row r="46" spans="2:8">
      <c r="C46" s="30" t="s">
        <v>45</v>
      </c>
    </row>
    <row r="47" spans="2:8">
      <c r="B47" s="76"/>
      <c r="C47" s="50" t="s">
        <v>46</v>
      </c>
      <c r="D47" s="74"/>
      <c r="E47" s="75"/>
    </row>
    <row r="48" spans="2:8">
      <c r="B48" s="77"/>
      <c r="C48" s="51" t="s">
        <v>47</v>
      </c>
      <c r="D48" s="79"/>
      <c r="E48" s="79"/>
    </row>
    <row r="49" spans="2:5">
      <c r="B49" s="78"/>
      <c r="C49" s="52" t="s">
        <v>48</v>
      </c>
      <c r="D49" s="79"/>
      <c r="E49" s="79"/>
    </row>
    <row r="50" spans="2:5"/>
    <row r="65" ht="13.5" customHeight="1"/>
    <row r="66" ht="13.5" customHeight="1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</sheetData>
  <sheetProtection selectLockedCells="1"/>
  <mergeCells count="15">
    <mergeCell ref="G16:G17"/>
    <mergeCell ref="D47:E47"/>
    <mergeCell ref="B47:B49"/>
    <mergeCell ref="D48:E48"/>
    <mergeCell ref="D49:E49"/>
    <mergeCell ref="E16:F16"/>
    <mergeCell ref="C16:C17"/>
    <mergeCell ref="D16:D17"/>
    <mergeCell ref="B16:B17"/>
    <mergeCell ref="B39:B44"/>
    <mergeCell ref="D40:E40"/>
    <mergeCell ref="D41:E41"/>
    <mergeCell ref="D42:E42"/>
    <mergeCell ref="D43:E43"/>
    <mergeCell ref="D44:E44"/>
  </mergeCells>
  <phoneticPr fontId="1"/>
  <conditionalFormatting sqref="C18:G27">
    <cfRule type="containsBlanks" dxfId="6" priority="1">
      <formula>LEN(TRIM(C18))=0</formula>
    </cfRule>
  </conditionalFormatting>
  <conditionalFormatting sqref="D13 E39">
    <cfRule type="containsBlanks" dxfId="5" priority="56">
      <formula>LEN(TRIM(D13))=0</formula>
    </cfRule>
  </conditionalFormatting>
  <conditionalFormatting sqref="D39:D44">
    <cfRule type="containsBlanks" dxfId="4" priority="48">
      <formula>LEN(TRIM(D39))=0</formula>
    </cfRule>
  </conditionalFormatting>
  <conditionalFormatting sqref="D47">
    <cfRule type="containsBlanks" dxfId="3" priority="46">
      <formula>LEN(TRIM(D47))=0</formula>
    </cfRule>
  </conditionalFormatting>
  <conditionalFormatting sqref="D48:E49">
    <cfRule type="containsBlanks" dxfId="2" priority="44">
      <formula>LEN(TRIM(D48))=0</formula>
    </cfRule>
  </conditionalFormatting>
  <conditionalFormatting sqref="I6">
    <cfRule type="containsBlanks" dxfId="1" priority="50">
      <formula>LEN(TRIM(I6))=0</formula>
    </cfRule>
    <cfRule type="cellIs" dxfId="0" priority="51" operator="equal">
      <formula>"9.新元号"</formula>
    </cfRule>
  </conditionalFormatting>
  <dataValidations count="8">
    <dataValidation imeMode="hiragana" allowBlank="1" showInputMessage="1" showErrorMessage="1" sqref="D41:D43 D47:D49" xr:uid="{196CCE17-A97C-42DB-AA2E-838677AA1D7E}"/>
    <dataValidation type="textLength" imeMode="off" operator="lessThanOrEqual" allowBlank="1" showInputMessage="1" showErrorMessage="1" error="加入者番号は10桁で入力してください。" sqref="C18:C27" xr:uid="{0321F8A4-B500-427E-A6B2-7D818DF83886}">
      <formula1>10</formula1>
    </dataValidation>
    <dataValidation type="textLength" imeMode="off" operator="equal" allowBlank="1" showInputMessage="1" showErrorMessage="1" error="100-0001形式で入力してください。" prompt="ハイフン込みで入力してください。_x000a_例：100-0001" sqref="D40" xr:uid="{D283CE42-9F08-4D2C-B398-7866A721DB1B}">
      <formula1>8</formula1>
    </dataValidation>
    <dataValidation type="textLength" imeMode="off" operator="equal" allowBlank="1" showInputMessage="1" showErrorMessage="1" error="6桁の数字で入力してください。" prompt="29年5月5日の場合は 290505 のように入力してください。_x000a_" sqref="E39 F18:F27" xr:uid="{A9470B14-B091-4162-8161-07DB08773591}">
      <formula1>6</formula1>
    </dataValidation>
    <dataValidation type="textLength" imeMode="off" allowBlank="1" showInputMessage="1" showErrorMessage="1" error="電話番号はハイフン込みで入力してください。" prompt="市外局番より、ハイフン込みで入力してください。_x000a_例：03-1234-5678" sqref="D44" xr:uid="{7EFA3CB2-8EBA-433C-A1A7-38E52E2C4F20}">
      <formula1>12</formula1>
      <formula2>13</formula2>
    </dataValidation>
    <dataValidation type="textLength" imeMode="off" operator="lessThanOrEqual" allowBlank="1" showInputMessage="1" showErrorMessage="1" error="基金の事業所番号は6桁で入力してください。" sqref="D13" xr:uid="{3762F67C-E85C-43E6-ABEC-7EAC1DF94EC8}">
      <formula1>6</formula1>
    </dataValidation>
    <dataValidation type="textLength" imeMode="off" operator="equal" allowBlank="1" showInputMessage="1" showErrorMessage="1" errorTitle="入力エラー" error="10桁の半角数字で入力してください" promptTitle="基礎年金番号" prompt="１０桁の数値を入力してください。" sqref="D18:D27" xr:uid="{F8FAEC5F-9148-4145-BFD8-5BC1160B9744}">
      <formula1>10</formula1>
    </dataValidation>
    <dataValidation type="list" allowBlank="1" showInputMessage="1" showErrorMessage="1" errorTitle="入力エラー" error="リストから選択してください。" prompt="年号を選択してください" sqref="E18:E27 D39" xr:uid="{DF223641-C0D6-429F-B5F4-40C838A11F65}">
      <formula1>$I$5:$I$6</formula1>
    </dataValidation>
  </dataValidations>
  <pageMargins left="0.2" right="0.19685039370078741" top="0.51181102362204722" bottom="0.59055118110236227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65D3-80C5-44AB-B677-AA3E64EABB3E}">
  <dimension ref="B1:AQ27"/>
  <sheetViews>
    <sheetView zoomScaleNormal="100" workbookViewId="0">
      <selection activeCell="B1" sqref="B1"/>
    </sheetView>
  </sheetViews>
  <sheetFormatPr defaultRowHeight="18.75"/>
  <cols>
    <col min="1" max="1" width="1" customWidth="1"/>
    <col min="2" max="44" width="3" customWidth="1"/>
  </cols>
  <sheetData>
    <row r="1" spans="2:43" ht="30.75" customHeight="1"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1"/>
      <c r="O1" s="1"/>
      <c r="P1" s="1"/>
      <c r="Q1" s="1"/>
      <c r="R1" s="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2:43" ht="18" customHeight="1">
      <c r="B2" s="1"/>
      <c r="C2" s="1"/>
      <c r="D2" s="1"/>
      <c r="E2" s="1"/>
      <c r="F2" s="5"/>
      <c r="G2" s="5"/>
      <c r="H2" s="113" t="s">
        <v>55</v>
      </c>
      <c r="I2" s="113"/>
      <c r="J2" s="113"/>
      <c r="K2" s="113"/>
      <c r="L2" s="113"/>
      <c r="M2" s="113"/>
      <c r="N2" s="113"/>
      <c r="O2" s="113"/>
      <c r="P2" s="113"/>
      <c r="Q2" s="113"/>
      <c r="R2" s="94" t="s">
        <v>7</v>
      </c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2:43" ht="14.25" customHeight="1">
      <c r="B3" s="1"/>
      <c r="C3" s="1"/>
      <c r="D3" s="1"/>
      <c r="E3" s="1"/>
      <c r="F3" s="1"/>
      <c r="G3" s="1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2:43" ht="14.25" customHeight="1">
      <c r="B4" s="95" t="s">
        <v>0</v>
      </c>
      <c r="C4" s="96"/>
      <c r="D4" s="96"/>
      <c r="E4" s="96"/>
      <c r="F4" s="96"/>
      <c r="G4" s="97"/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9"/>
      <c r="AL4" s="9"/>
      <c r="AM4" s="9"/>
      <c r="AN4" s="95" t="s">
        <v>1</v>
      </c>
      <c r="AO4" s="96"/>
      <c r="AP4" s="96"/>
      <c r="AQ4" s="97"/>
    </row>
    <row r="5" spans="2:43" ht="27.75" customHeight="1">
      <c r="B5" s="63" t="str">
        <f>TRIM(MID(TEXT(記入シート!$D$13,"??????"),COLUMN(A1),1))</f>
        <v/>
      </c>
      <c r="C5" s="64" t="str">
        <f>TRIM(MID(TEXT(記入シート!$D$13,"??????"),COLUMN(B1),1))</f>
        <v/>
      </c>
      <c r="D5" s="64" t="str">
        <f>TRIM(MID(TEXT(記入シート!$D$13,"??????"),COLUMN(C1),1))</f>
        <v/>
      </c>
      <c r="E5" s="64" t="str">
        <f>TRIM(MID(TEXT(記入シート!$D$13,"??????"),COLUMN(D1),1))</f>
        <v/>
      </c>
      <c r="F5" s="64" t="str">
        <f>TRIM(MID(TEXT(記入シート!$D$13,"??????"),COLUMN(E1),1))</f>
        <v/>
      </c>
      <c r="G5" s="65" t="str">
        <f>TRIM(MID(TEXT(記入シート!$D$13,"??????"),COLUMN(F1),1))</f>
        <v/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63"/>
      <c r="AO5" s="66"/>
      <c r="AP5" s="66"/>
      <c r="AQ5" s="67"/>
    </row>
    <row r="6" spans="2:43" ht="4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0"/>
      <c r="AP6" s="10"/>
      <c r="AQ6" s="10"/>
    </row>
    <row r="7" spans="2:43" ht="15.95" customHeight="1">
      <c r="B7" s="98" t="s">
        <v>17</v>
      </c>
      <c r="C7" s="99" t="s">
        <v>26</v>
      </c>
      <c r="D7" s="100"/>
      <c r="E7" s="100"/>
      <c r="F7" s="100"/>
      <c r="G7" s="100"/>
      <c r="H7" s="100"/>
      <c r="I7" s="100"/>
      <c r="J7" s="104" t="s">
        <v>8</v>
      </c>
      <c r="K7" s="105"/>
      <c r="L7" s="105"/>
      <c r="M7" s="105"/>
      <c r="N7" s="105"/>
      <c r="O7" s="105"/>
      <c r="P7" s="105"/>
      <c r="Q7" s="105"/>
      <c r="R7" s="105"/>
      <c r="S7" s="106"/>
      <c r="T7" s="101" t="s">
        <v>9</v>
      </c>
      <c r="U7" s="102"/>
      <c r="V7" s="102"/>
      <c r="W7" s="102"/>
      <c r="X7" s="102"/>
      <c r="Y7" s="102"/>
      <c r="Z7" s="103"/>
      <c r="AA7" s="104" t="s">
        <v>52</v>
      </c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6"/>
    </row>
    <row r="8" spans="2:43" ht="15.95" customHeight="1">
      <c r="B8" s="98"/>
      <c r="C8" s="99"/>
      <c r="D8" s="100"/>
      <c r="E8" s="100"/>
      <c r="F8" s="100"/>
      <c r="G8" s="100"/>
      <c r="H8" s="100"/>
      <c r="I8" s="100"/>
      <c r="J8" s="107"/>
      <c r="K8" s="108"/>
      <c r="L8" s="108"/>
      <c r="M8" s="108"/>
      <c r="N8" s="108"/>
      <c r="O8" s="108"/>
      <c r="P8" s="108"/>
      <c r="Q8" s="108"/>
      <c r="R8" s="108"/>
      <c r="S8" s="109"/>
      <c r="T8" s="61" t="s">
        <v>10</v>
      </c>
      <c r="U8" s="95" t="s">
        <v>11</v>
      </c>
      <c r="V8" s="103"/>
      <c r="W8" s="101" t="s">
        <v>12</v>
      </c>
      <c r="X8" s="138"/>
      <c r="Y8" s="95" t="s">
        <v>13</v>
      </c>
      <c r="Z8" s="103"/>
      <c r="AA8" s="110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2"/>
    </row>
    <row r="9" spans="2:43" ht="32.1" customHeight="1">
      <c r="B9" s="62" t="s">
        <v>18</v>
      </c>
      <c r="C9" s="68" t="str">
        <f>TRIM(MID(TEXT(記入シート!$C$18,"???????"),COLUMN(A1),1))</f>
        <v/>
      </c>
      <c r="D9" s="63" t="str">
        <f>TRIM(MID(TEXT(記入シート!$C$18,"???????"),COLUMN(B1),1))</f>
        <v/>
      </c>
      <c r="E9" s="64" t="str">
        <f>TRIM(MID(TEXT(記入シート!$C$18,"???????"),COLUMN(C1),1))</f>
        <v/>
      </c>
      <c r="F9" s="69" t="str">
        <f>TRIM(MID(TEXT(記入シート!$C$18,"???????"),COLUMN(D1),1))</f>
        <v/>
      </c>
      <c r="G9" s="63" t="str">
        <f>TRIM(MID(TEXT(記入シート!$C$18,"???????"),COLUMN(E1),1))</f>
        <v/>
      </c>
      <c r="H9" s="70" t="str">
        <f>TRIM(MID(TEXT(記入シート!$C$18,"???????"),COLUMN(F1),1))</f>
        <v/>
      </c>
      <c r="I9" s="69" t="str">
        <f>TRIM(MID(TEXT(記入シート!$C$18,"???????"),COLUMN(G1),1))</f>
        <v/>
      </c>
      <c r="J9" s="63" t="str">
        <f>IF(記入シート!$D$18="","",TRIM(MID(TEXT(記入シート!$D$18,"0000000000"),COLUMN(A1),1)))</f>
        <v/>
      </c>
      <c r="K9" s="70" t="str">
        <f>IF(記入シート!$D$18="","",TRIM(MID(TEXT(記入シート!$D$18,"0000000000"),COLUMN(B1),1)))</f>
        <v/>
      </c>
      <c r="L9" s="64" t="str">
        <f>IF(記入シート!$D$18="","",TRIM(MID(TEXT(記入シート!$D$18,"0000000000"),COLUMN(C1),1)))</f>
        <v/>
      </c>
      <c r="M9" s="71" t="str">
        <f>IF(記入シート!$D$18="","",TRIM(MID(TEXT(記入シート!$D$18,"0000000000"),COLUMN(D1),1)))</f>
        <v/>
      </c>
      <c r="N9" s="70" t="str">
        <f>IF(記入シート!$D$18="","",TRIM(MID(TEXT(記入シート!$D$18,"0000000000"),COLUMN(E1),1)))</f>
        <v/>
      </c>
      <c r="O9" s="64" t="str">
        <f>IF(記入シート!$D$18="","",TRIM(MID(TEXT(記入シート!$D$18,"0000000000"),COLUMN(F1),1)))</f>
        <v/>
      </c>
      <c r="P9" s="64" t="str">
        <f>IF(記入シート!$D$18="","",TRIM(MID(TEXT(記入シート!$D$18,"0000000000"),COLUMN(G1),1)))</f>
        <v/>
      </c>
      <c r="Q9" s="64" t="str">
        <f>IF(記入シート!$D$18="","",TRIM(MID(TEXT(記入シート!$D$18,"0000000000"),COLUMN(H1),1)))</f>
        <v/>
      </c>
      <c r="R9" s="64" t="str">
        <f>IF(記入シート!$D$18="","",TRIM(MID(TEXT(記入シート!$D$18,"0000000000"),COLUMN(I1),1)))</f>
        <v/>
      </c>
      <c r="S9" s="65" t="str">
        <f>IF(記入シート!$D$18="","",TRIM(MID(TEXT(記入シート!$D$18,"0000000000"),COLUMN(J1),1)))</f>
        <v/>
      </c>
      <c r="T9" s="69" t="str">
        <f>IF(記入シート!$E$18="","",LEFT(記入シート!$E$18,1))</f>
        <v/>
      </c>
      <c r="U9" s="63" t="str">
        <f>IF(記入シート!$F$18="","",TRIM(MID(TEXT(記入シート!$F$18,"000000"),COLUMN(A1),1)))</f>
        <v/>
      </c>
      <c r="V9" s="69" t="str">
        <f>IF(記入シート!$F$18="","",TRIM(MID(TEXT(記入シート!$F$18,"000000"),COLUMN(B1),1)))</f>
        <v/>
      </c>
      <c r="W9" s="63" t="str">
        <f>IF(記入シート!$F$18="","",TRIM(MID(TEXT(記入シート!$F$18,"000000"),COLUMN(C1),1)))</f>
        <v/>
      </c>
      <c r="X9" s="69" t="str">
        <f>IF(記入シート!$F$18="","",TRIM(MID(TEXT(記入シート!$F$18,"000000"),COLUMN(D1),1)))</f>
        <v/>
      </c>
      <c r="Y9" s="63" t="str">
        <f>IF(記入シート!$F$18="","",TRIM(MID(TEXT(記入シート!$F$18,"000000"),COLUMN(E1),1)))</f>
        <v/>
      </c>
      <c r="Z9" s="69" t="str">
        <f>IF(記入シート!$F$18="","",TRIM(MID(TEXT(記入シート!$F$18,"000000"),COLUMN(F1),1)))</f>
        <v/>
      </c>
      <c r="AA9" s="135" t="str">
        <f>IF(記入シート!$G$18="","",記入シート!$G$18)</f>
        <v/>
      </c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7"/>
    </row>
    <row r="10" spans="2:43" ht="32.1" customHeight="1">
      <c r="B10" s="62" t="s">
        <v>19</v>
      </c>
      <c r="C10" s="68" t="str">
        <f>TRIM(MID(TEXT(記入シート!$C$19,"???????"),COLUMN(A1),1))</f>
        <v/>
      </c>
      <c r="D10" s="63" t="str">
        <f>TRIM(MID(TEXT(記入シート!$C$19,"???????"),COLUMN(B1),1))</f>
        <v/>
      </c>
      <c r="E10" s="64" t="str">
        <f>TRIM(MID(TEXT(記入シート!$C$19,"???????"),COLUMN(C1),1))</f>
        <v/>
      </c>
      <c r="F10" s="69" t="str">
        <f>TRIM(MID(TEXT(記入シート!$C$19,"???????"),COLUMN(D1),1))</f>
        <v/>
      </c>
      <c r="G10" s="63" t="str">
        <f>TRIM(MID(TEXT(記入シート!$C$19,"???????"),COLUMN(E1),1))</f>
        <v/>
      </c>
      <c r="H10" s="70" t="str">
        <f>TRIM(MID(TEXT(記入シート!$C$19,"???????"),COLUMN(F1),1))</f>
        <v/>
      </c>
      <c r="I10" s="69" t="str">
        <f>TRIM(MID(TEXT(記入シート!$C$19,"???????"),COLUMN(G1),1))</f>
        <v/>
      </c>
      <c r="J10" s="63" t="str">
        <f>IF(記入シート!$D$19="","",TRIM(MID(TEXT(記入シート!$D$19,"0000000000"),COLUMN(A1),1)))</f>
        <v/>
      </c>
      <c r="K10" s="70" t="str">
        <f>IF(記入シート!$D$19="","",TRIM(MID(TEXT(記入シート!$D$19,"0000000000"),COLUMN(B1),1)))</f>
        <v/>
      </c>
      <c r="L10" s="64" t="str">
        <f>IF(記入シート!$D$19="","",TRIM(MID(TEXT(記入シート!$D$19,"0000000000"),COLUMN(C1),1)))</f>
        <v/>
      </c>
      <c r="M10" s="71" t="str">
        <f>IF(記入シート!$D$19="","",TRIM(MID(TEXT(記入シート!$D$19,"0000000000"),COLUMN(D1),1)))</f>
        <v/>
      </c>
      <c r="N10" s="70" t="str">
        <f>IF(記入シート!$D$19="","",TRIM(MID(TEXT(記入シート!$D$19,"0000000000"),COLUMN(E1),1)))</f>
        <v/>
      </c>
      <c r="O10" s="64" t="str">
        <f>IF(記入シート!$D$19="","",TRIM(MID(TEXT(記入シート!$D$19,"0000000000"),COLUMN(F1),1)))</f>
        <v/>
      </c>
      <c r="P10" s="64" t="str">
        <f>IF(記入シート!$D$19="","",TRIM(MID(TEXT(記入シート!$D$19,"0000000000"),COLUMN(G1),1)))</f>
        <v/>
      </c>
      <c r="Q10" s="64" t="str">
        <f>IF(記入シート!$D$19="","",TRIM(MID(TEXT(記入シート!$D$19,"0000000000"),COLUMN(H1),1)))</f>
        <v/>
      </c>
      <c r="R10" s="64" t="str">
        <f>IF(記入シート!$D$19="","",TRIM(MID(TEXT(記入シート!$D$19,"0000000000"),COLUMN(I1),1)))</f>
        <v/>
      </c>
      <c r="S10" s="65" t="str">
        <f>IF(記入シート!$D$19="","",TRIM(MID(TEXT(記入シート!$D$19,"0000000000"),COLUMN(J1),1)))</f>
        <v/>
      </c>
      <c r="T10" s="69" t="str">
        <f>IF(記入シート!$E$19="","",LEFT(記入シート!$E$19,1))</f>
        <v/>
      </c>
      <c r="U10" s="63" t="str">
        <f>IF(記入シート!$F$19="","",TRIM(MID(TEXT(記入シート!$F$19,"000000"),COLUMN(A1),1)))</f>
        <v/>
      </c>
      <c r="V10" s="69" t="str">
        <f>IF(記入シート!$F$19="","",TRIM(MID(TEXT(記入シート!$F$19,"000000"),COLUMN(B1),1)))</f>
        <v/>
      </c>
      <c r="W10" s="63" t="str">
        <f>IF(記入シート!$F$19="","",TRIM(MID(TEXT(記入シート!$F$19,"000000"),COLUMN(C1),1)))</f>
        <v/>
      </c>
      <c r="X10" s="69" t="str">
        <f>IF(記入シート!$F$19="","",TRIM(MID(TEXT(記入シート!$F$19,"000000"),COLUMN(D1),1)))</f>
        <v/>
      </c>
      <c r="Y10" s="63" t="str">
        <f>IF(記入シート!$F$19="","",TRIM(MID(TEXT(記入シート!$F$19,"000000"),COLUMN(E1),1)))</f>
        <v/>
      </c>
      <c r="Z10" s="69" t="str">
        <f>IF(記入シート!$F$19="","",TRIM(MID(TEXT(記入シート!$F$19,"000000"),COLUMN(F1),1)))</f>
        <v/>
      </c>
      <c r="AA10" s="135" t="str">
        <f>IF(記入シート!$G$19="","",記入シート!$G$19)</f>
        <v/>
      </c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7"/>
    </row>
    <row r="11" spans="2:43" ht="32.1" customHeight="1">
      <c r="B11" s="62" t="s">
        <v>20</v>
      </c>
      <c r="C11" s="68" t="str">
        <f>TRIM(MID(TEXT(記入シート!$C$20,"???????"),COLUMN(A1),1))</f>
        <v/>
      </c>
      <c r="D11" s="63" t="str">
        <f>TRIM(MID(TEXT(記入シート!$C$20,"???????"),COLUMN(B1),1))</f>
        <v/>
      </c>
      <c r="E11" s="64" t="str">
        <f>TRIM(MID(TEXT(記入シート!$C$20,"???????"),COLUMN(C1),1))</f>
        <v/>
      </c>
      <c r="F11" s="69" t="str">
        <f>TRIM(MID(TEXT(記入シート!$C$20,"???????"),COLUMN(D1),1))</f>
        <v/>
      </c>
      <c r="G11" s="63" t="str">
        <f>TRIM(MID(TEXT(記入シート!$C$20,"???????"),COLUMN(E1),1))</f>
        <v/>
      </c>
      <c r="H11" s="70" t="str">
        <f>TRIM(MID(TEXT(記入シート!$C$20,"???????"),COLUMN(F1),1))</f>
        <v/>
      </c>
      <c r="I11" s="69" t="str">
        <f>TRIM(MID(TEXT(記入シート!$C$20,"???????"),COLUMN(G1),1))</f>
        <v/>
      </c>
      <c r="J11" s="63" t="str">
        <f>IF(記入シート!$D$20="","",TRIM(MID(TEXT(記入シート!$D$20,"0000000000"),COLUMN(A1),1)))</f>
        <v/>
      </c>
      <c r="K11" s="70" t="str">
        <f>IF(記入シート!$D$20="","",TRIM(MID(TEXT(記入シート!$D$20,"0000000000"),COLUMN(B1),1)))</f>
        <v/>
      </c>
      <c r="L11" s="64" t="str">
        <f>IF(記入シート!$D$20="","",TRIM(MID(TEXT(記入シート!$D$20,"0000000000"),COLUMN(C1),1)))</f>
        <v/>
      </c>
      <c r="M11" s="71" t="str">
        <f>IF(記入シート!$D$20="","",TRIM(MID(TEXT(記入シート!$D$20,"0000000000"),COLUMN(D1),1)))</f>
        <v/>
      </c>
      <c r="N11" s="70" t="str">
        <f>IF(記入シート!$D$20="","",TRIM(MID(TEXT(記入シート!$D$20,"0000000000"),COLUMN(E1),1)))</f>
        <v/>
      </c>
      <c r="O11" s="64" t="str">
        <f>IF(記入シート!$D$20="","",TRIM(MID(TEXT(記入シート!$D$20,"0000000000"),COLUMN(F1),1)))</f>
        <v/>
      </c>
      <c r="P11" s="64" t="str">
        <f>IF(記入シート!$D$20="","",TRIM(MID(TEXT(記入シート!$D$20,"0000000000"),COLUMN(G1),1)))</f>
        <v/>
      </c>
      <c r="Q11" s="64" t="str">
        <f>IF(記入シート!$D$20="","",TRIM(MID(TEXT(記入シート!$D$20,"0000000000"),COLUMN(H1),1)))</f>
        <v/>
      </c>
      <c r="R11" s="64" t="str">
        <f>IF(記入シート!$D$20="","",TRIM(MID(TEXT(記入シート!$D$20,"0000000000"),COLUMN(I1),1)))</f>
        <v/>
      </c>
      <c r="S11" s="65" t="str">
        <f>IF(記入シート!$D$20="","",TRIM(MID(TEXT(記入シート!$D$20,"0000000000"),COLUMN(J1),1)))</f>
        <v/>
      </c>
      <c r="T11" s="69" t="str">
        <f>IF(記入シート!$E$20="","",LEFT(記入シート!$E$20,1))</f>
        <v/>
      </c>
      <c r="U11" s="63" t="str">
        <f>IF(記入シート!$F$20="","",TRIM(MID(TEXT(記入シート!$F$20,"000000"),COLUMN(A1),1)))</f>
        <v/>
      </c>
      <c r="V11" s="69" t="str">
        <f>IF(記入シート!$F$20="","",TRIM(MID(TEXT(記入シート!$F$20,"000000"),COLUMN(B1),1)))</f>
        <v/>
      </c>
      <c r="W11" s="63" t="str">
        <f>IF(記入シート!$F$20="","",TRIM(MID(TEXT(記入シート!$F$20,"000000"),COLUMN(C1),1)))</f>
        <v/>
      </c>
      <c r="X11" s="69" t="str">
        <f>IF(記入シート!$F$20="","",TRIM(MID(TEXT(記入シート!$F$20,"000000"),COLUMN(D1),1)))</f>
        <v/>
      </c>
      <c r="Y11" s="63" t="str">
        <f>IF(記入シート!$F$20="","",TRIM(MID(TEXT(記入シート!$F$20,"000000"),COLUMN(E1),1)))</f>
        <v/>
      </c>
      <c r="Z11" s="69" t="str">
        <f>IF(記入シート!$F$20="","",TRIM(MID(TEXT(記入シート!$F$20,"000000"),COLUMN(F1),1)))</f>
        <v/>
      </c>
      <c r="AA11" s="135" t="str">
        <f>IF(記入シート!$G$20="","",記入シート!$G$20)</f>
        <v/>
      </c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7"/>
    </row>
    <row r="12" spans="2:43" ht="32.1" customHeight="1">
      <c r="B12" s="62" t="s">
        <v>21</v>
      </c>
      <c r="C12" s="68" t="str">
        <f>TRIM(MID(TEXT(記入シート!$C$21,"???????"),COLUMN(A1),1))</f>
        <v/>
      </c>
      <c r="D12" s="63" t="str">
        <f>TRIM(MID(TEXT(記入シート!$C$21,"???????"),COLUMN(B1),1))</f>
        <v/>
      </c>
      <c r="E12" s="64" t="str">
        <f>TRIM(MID(TEXT(記入シート!$C$21,"???????"),COLUMN(C1),1))</f>
        <v/>
      </c>
      <c r="F12" s="69" t="str">
        <f>TRIM(MID(TEXT(記入シート!$C$21,"???????"),COLUMN(D1),1))</f>
        <v/>
      </c>
      <c r="G12" s="63" t="str">
        <f>TRIM(MID(TEXT(記入シート!$C$21,"???????"),COLUMN(E1),1))</f>
        <v/>
      </c>
      <c r="H12" s="70" t="str">
        <f>TRIM(MID(TEXT(記入シート!$C$21,"???????"),COLUMN(F1),1))</f>
        <v/>
      </c>
      <c r="I12" s="69" t="str">
        <f>TRIM(MID(TEXT(記入シート!$C$21,"???????"),COLUMN(G1),1))</f>
        <v/>
      </c>
      <c r="J12" s="63" t="str">
        <f>IF(記入シート!$D$21="","",TRIM(MID(TEXT(記入シート!$D$21,"0000000000"),COLUMN(A1),1)))</f>
        <v/>
      </c>
      <c r="K12" s="70" t="str">
        <f>IF(記入シート!$D$21="","",TRIM(MID(TEXT(記入シート!$D$21,"0000000000"),COLUMN(B1),1)))</f>
        <v/>
      </c>
      <c r="L12" s="64" t="str">
        <f>IF(記入シート!$D$21="","",TRIM(MID(TEXT(記入シート!$D$21,"0000000000"),COLUMN(C1),1)))</f>
        <v/>
      </c>
      <c r="M12" s="71" t="str">
        <f>IF(記入シート!$D$21="","",TRIM(MID(TEXT(記入シート!$D$21,"0000000000"),COLUMN(D1),1)))</f>
        <v/>
      </c>
      <c r="N12" s="70" t="str">
        <f>IF(記入シート!$D$21="","",TRIM(MID(TEXT(記入シート!$D$21,"0000000000"),COLUMN(E1),1)))</f>
        <v/>
      </c>
      <c r="O12" s="64" t="str">
        <f>IF(記入シート!$D$21="","",TRIM(MID(TEXT(記入シート!$D$21,"0000000000"),COLUMN(F1),1)))</f>
        <v/>
      </c>
      <c r="P12" s="64" t="str">
        <f>IF(記入シート!$D$21="","",TRIM(MID(TEXT(記入シート!$D$21,"0000000000"),COLUMN(G1),1)))</f>
        <v/>
      </c>
      <c r="Q12" s="64" t="str">
        <f>IF(記入シート!$D$21="","",TRIM(MID(TEXT(記入シート!$D$21,"0000000000"),COLUMN(H1),1)))</f>
        <v/>
      </c>
      <c r="R12" s="64" t="str">
        <f>IF(記入シート!$D$21="","",TRIM(MID(TEXT(記入シート!$D$21,"0000000000"),COLUMN(I1),1)))</f>
        <v/>
      </c>
      <c r="S12" s="65" t="str">
        <f>IF(記入シート!$D$21="","",TRIM(MID(TEXT(記入シート!$D$21,"0000000000"),COLUMN(J1),1)))</f>
        <v/>
      </c>
      <c r="T12" s="69" t="str">
        <f>IF(記入シート!$E$21="","",LEFT(記入シート!$E$21,1))</f>
        <v/>
      </c>
      <c r="U12" s="63" t="str">
        <f>IF(記入シート!$F$21="","",TRIM(MID(TEXT(記入シート!$F$21,"000000"),COLUMN(A1),1)))</f>
        <v/>
      </c>
      <c r="V12" s="69" t="str">
        <f>IF(記入シート!$F$21="","",TRIM(MID(TEXT(記入シート!$F$21,"000000"),COLUMN(B1),1)))</f>
        <v/>
      </c>
      <c r="W12" s="63" t="str">
        <f>IF(記入シート!$F$21="","",TRIM(MID(TEXT(記入シート!$F$21,"000000"),COLUMN(C1),1)))</f>
        <v/>
      </c>
      <c r="X12" s="69" t="str">
        <f>IF(記入シート!$F$21="","",TRIM(MID(TEXT(記入シート!$F$21,"000000"),COLUMN(D1),1)))</f>
        <v/>
      </c>
      <c r="Y12" s="63" t="str">
        <f>IF(記入シート!$F$21="","",TRIM(MID(TEXT(記入シート!$F$21,"000000"),COLUMN(E1),1)))</f>
        <v/>
      </c>
      <c r="Z12" s="69" t="str">
        <f>IF(記入シート!$F$21="","",TRIM(MID(TEXT(記入シート!$F$21,"000000"),COLUMN(F1),1)))</f>
        <v/>
      </c>
      <c r="AA12" s="135" t="str">
        <f>IF(記入シート!$G$21="","",記入シート!$G$21)</f>
        <v/>
      </c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7"/>
    </row>
    <row r="13" spans="2:43" ht="32.1" customHeight="1">
      <c r="B13" s="62" t="s">
        <v>22</v>
      </c>
      <c r="C13" s="68" t="str">
        <f>TRIM(MID(TEXT(記入シート!$C$22,"???????"),COLUMN(A1),1))</f>
        <v/>
      </c>
      <c r="D13" s="63" t="str">
        <f>TRIM(MID(TEXT(記入シート!$C$22,"???????"),COLUMN(B1),1))</f>
        <v/>
      </c>
      <c r="E13" s="64" t="str">
        <f>TRIM(MID(TEXT(記入シート!$C$22,"???????"),COLUMN(C1),1))</f>
        <v/>
      </c>
      <c r="F13" s="69" t="str">
        <f>TRIM(MID(TEXT(記入シート!$C$22,"???????"),COLUMN(D1),1))</f>
        <v/>
      </c>
      <c r="G13" s="63" t="str">
        <f>TRIM(MID(TEXT(記入シート!$C$22,"???????"),COLUMN(E1),1))</f>
        <v/>
      </c>
      <c r="H13" s="70" t="str">
        <f>TRIM(MID(TEXT(記入シート!$C$22,"???????"),COLUMN(F1),1))</f>
        <v/>
      </c>
      <c r="I13" s="69" t="str">
        <f>TRIM(MID(TEXT(記入シート!$C$22,"???????"),COLUMN(G1),1))</f>
        <v/>
      </c>
      <c r="J13" s="63" t="str">
        <f>IF(記入シート!$D$22="","",TRIM(MID(TEXT(記入シート!$D$22,"0000000000"),COLUMN(A1),1)))</f>
        <v/>
      </c>
      <c r="K13" s="70" t="str">
        <f>IF(記入シート!$D$22="","",TRIM(MID(TEXT(記入シート!$D$22,"0000000000"),COLUMN(B1),1)))</f>
        <v/>
      </c>
      <c r="L13" s="64" t="str">
        <f>IF(記入シート!$D$22="","",TRIM(MID(TEXT(記入シート!$D$22,"0000000000"),COLUMN(C1),1)))</f>
        <v/>
      </c>
      <c r="M13" s="71" t="str">
        <f>IF(記入シート!$D$22="","",TRIM(MID(TEXT(記入シート!$D$22,"0000000000"),COLUMN(D1),1)))</f>
        <v/>
      </c>
      <c r="N13" s="70" t="str">
        <f>IF(記入シート!$D$22="","",TRIM(MID(TEXT(記入シート!$D$22,"0000000000"),COLUMN(E1),1)))</f>
        <v/>
      </c>
      <c r="O13" s="64" t="str">
        <f>IF(記入シート!$D$22="","",TRIM(MID(TEXT(記入シート!$D$22,"0000000000"),COLUMN(F1),1)))</f>
        <v/>
      </c>
      <c r="P13" s="64" t="str">
        <f>IF(記入シート!$D$22="","",TRIM(MID(TEXT(記入シート!$D$22,"0000000000"),COLUMN(G1),1)))</f>
        <v/>
      </c>
      <c r="Q13" s="64" t="str">
        <f>IF(記入シート!$D$22="","",TRIM(MID(TEXT(記入シート!$D$22,"0000000000"),COLUMN(H1),1)))</f>
        <v/>
      </c>
      <c r="R13" s="64" t="str">
        <f>IF(記入シート!$D$22="","",TRIM(MID(TEXT(記入シート!$D$22,"0000000000"),COLUMN(I1),1)))</f>
        <v/>
      </c>
      <c r="S13" s="65" t="str">
        <f>IF(記入シート!$D$22="","",TRIM(MID(TEXT(記入シート!$D$22,"0000000000"),COLUMN(J1),1)))</f>
        <v/>
      </c>
      <c r="T13" s="69" t="str">
        <f>IF(記入シート!$E$22="","",LEFT(記入シート!$E$22,1))</f>
        <v/>
      </c>
      <c r="U13" s="63" t="str">
        <f>IF(記入シート!$F$22="","",TRIM(MID(TEXT(記入シート!$F$22,"000000"),COLUMN(A1),1)))</f>
        <v/>
      </c>
      <c r="V13" s="69" t="str">
        <f>IF(記入シート!$F$22="","",TRIM(MID(TEXT(記入シート!$F$22,"000000"),COLUMN(B1),1)))</f>
        <v/>
      </c>
      <c r="W13" s="63" t="str">
        <f>IF(記入シート!$F$22="","",TRIM(MID(TEXT(記入シート!$F$22,"000000"),COLUMN(C1),1)))</f>
        <v/>
      </c>
      <c r="X13" s="69" t="str">
        <f>IF(記入シート!$F$22="","",TRIM(MID(TEXT(記入シート!$F$22,"000000"),COLUMN(D1),1)))</f>
        <v/>
      </c>
      <c r="Y13" s="63" t="str">
        <f>IF(記入シート!$F$22="","",TRIM(MID(TEXT(記入シート!$F$22,"000000"),COLUMN(E1),1)))</f>
        <v/>
      </c>
      <c r="Z13" s="69" t="str">
        <f>IF(記入シート!$F$22="","",TRIM(MID(TEXT(記入シート!$F$22,"000000"),COLUMN(F1),1)))</f>
        <v/>
      </c>
      <c r="AA13" s="135" t="str">
        <f>IF(記入シート!$G$22="","",記入シート!$G$22)</f>
        <v/>
      </c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7"/>
    </row>
    <row r="14" spans="2:43" ht="32.1" customHeight="1">
      <c r="B14" s="62" t="s">
        <v>23</v>
      </c>
      <c r="C14" s="68" t="str">
        <f>TRIM(MID(TEXT(記入シート!$C$23,"???????"),COLUMN(A1),1))</f>
        <v/>
      </c>
      <c r="D14" s="63" t="str">
        <f>TRIM(MID(TEXT(記入シート!$C$23,"???????"),COLUMN(B1),1))</f>
        <v/>
      </c>
      <c r="E14" s="64" t="str">
        <f>TRIM(MID(TEXT(記入シート!$C$23,"???????"),COLUMN(C1),1))</f>
        <v/>
      </c>
      <c r="F14" s="69" t="str">
        <f>TRIM(MID(TEXT(記入シート!$C$23,"???????"),COLUMN(D1),1))</f>
        <v/>
      </c>
      <c r="G14" s="63" t="str">
        <f>TRIM(MID(TEXT(記入シート!$C$23,"???????"),COLUMN(E1),1))</f>
        <v/>
      </c>
      <c r="H14" s="70" t="str">
        <f>TRIM(MID(TEXT(記入シート!$C$23,"???????"),COLUMN(F1),1))</f>
        <v/>
      </c>
      <c r="I14" s="69" t="str">
        <f>TRIM(MID(TEXT(記入シート!$C$23,"???????"),COLUMN(G1),1))</f>
        <v/>
      </c>
      <c r="J14" s="63" t="str">
        <f>IF(記入シート!$D$23="","",TRIM(MID(TEXT(記入シート!$D$23,"0000000000"),COLUMN(A1),1)))</f>
        <v/>
      </c>
      <c r="K14" s="70" t="str">
        <f>IF(記入シート!$D$23="","",TRIM(MID(TEXT(記入シート!$D$23,"0000000000"),COLUMN(B1),1)))</f>
        <v/>
      </c>
      <c r="L14" s="64" t="str">
        <f>IF(記入シート!$D$23="","",TRIM(MID(TEXT(記入シート!$D$23,"0000000000"),COLUMN(C1),1)))</f>
        <v/>
      </c>
      <c r="M14" s="71" t="str">
        <f>IF(記入シート!$D$23="","",TRIM(MID(TEXT(記入シート!$D$23,"0000000000"),COLUMN(D1),1)))</f>
        <v/>
      </c>
      <c r="N14" s="70" t="str">
        <f>IF(記入シート!$D$23="","",TRIM(MID(TEXT(記入シート!$D$23,"0000000000"),COLUMN(E1),1)))</f>
        <v/>
      </c>
      <c r="O14" s="64" t="str">
        <f>IF(記入シート!$D$23="","",TRIM(MID(TEXT(記入シート!$D$23,"0000000000"),COLUMN(F1),1)))</f>
        <v/>
      </c>
      <c r="P14" s="64" t="str">
        <f>IF(記入シート!$D$23="","",TRIM(MID(TEXT(記入シート!$D$23,"0000000000"),COLUMN(G1),1)))</f>
        <v/>
      </c>
      <c r="Q14" s="64" t="str">
        <f>IF(記入シート!$D$23="","",TRIM(MID(TEXT(記入シート!$D$23,"0000000000"),COLUMN(H1),1)))</f>
        <v/>
      </c>
      <c r="R14" s="64" t="str">
        <f>IF(記入シート!$D$23="","",TRIM(MID(TEXT(記入シート!$D$23,"0000000000"),COLUMN(I1),1)))</f>
        <v/>
      </c>
      <c r="S14" s="65" t="str">
        <f>IF(記入シート!$D$23="","",TRIM(MID(TEXT(記入シート!$D$23,"0000000000"),COLUMN(J1),1)))</f>
        <v/>
      </c>
      <c r="T14" s="69" t="str">
        <f>IF(記入シート!$E$23="","",LEFT(記入シート!$E$23,1))</f>
        <v/>
      </c>
      <c r="U14" s="63" t="str">
        <f>IF(記入シート!$F$23="","",TRIM(MID(TEXT(記入シート!$F$23,"000000"),COLUMN(A1),1)))</f>
        <v/>
      </c>
      <c r="V14" s="69" t="str">
        <f>IF(記入シート!$F$23="","",TRIM(MID(TEXT(記入シート!$F$23,"000000"),COLUMN(B1),1)))</f>
        <v/>
      </c>
      <c r="W14" s="63" t="str">
        <f>IF(記入シート!$F$23="","",TRIM(MID(TEXT(記入シート!$F$23,"000000"),COLUMN(C1),1)))</f>
        <v/>
      </c>
      <c r="X14" s="69" t="str">
        <f>IF(記入シート!$F$23="","",TRIM(MID(TEXT(記入シート!$F$23,"000000"),COLUMN(D1),1)))</f>
        <v/>
      </c>
      <c r="Y14" s="63" t="str">
        <f>IF(記入シート!$F$23="","",TRIM(MID(TEXT(記入シート!$F$23,"000000"),COLUMN(E1),1)))</f>
        <v/>
      </c>
      <c r="Z14" s="69" t="str">
        <f>IF(記入シート!$F$23="","",TRIM(MID(TEXT(記入シート!$F$23,"000000"),COLUMN(F1),1)))</f>
        <v/>
      </c>
      <c r="AA14" s="135" t="str">
        <f>IF(記入シート!$G$23="","",記入シート!$G$23)</f>
        <v/>
      </c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7"/>
    </row>
    <row r="15" spans="2:43" ht="32.1" customHeight="1">
      <c r="B15" s="62" t="s">
        <v>24</v>
      </c>
      <c r="C15" s="68" t="str">
        <f>TRIM(MID(TEXT(記入シート!$C$24,"???????"),COLUMN(A1),1))</f>
        <v/>
      </c>
      <c r="D15" s="63" t="str">
        <f>TRIM(MID(TEXT(記入シート!$C$24,"???????"),COLUMN(B1),1))</f>
        <v/>
      </c>
      <c r="E15" s="64" t="str">
        <f>TRIM(MID(TEXT(記入シート!$C$24,"???????"),COLUMN(C1),1))</f>
        <v/>
      </c>
      <c r="F15" s="69" t="str">
        <f>TRIM(MID(TEXT(記入シート!$C$24,"???????"),COLUMN(D1),1))</f>
        <v/>
      </c>
      <c r="G15" s="63" t="str">
        <f>TRIM(MID(TEXT(記入シート!$C$24,"???????"),COLUMN(E1),1))</f>
        <v/>
      </c>
      <c r="H15" s="70" t="str">
        <f>TRIM(MID(TEXT(記入シート!$C$24,"???????"),COLUMN(F1),1))</f>
        <v/>
      </c>
      <c r="I15" s="69" t="str">
        <f>TRIM(MID(TEXT(記入シート!$C$24,"???????"),COLUMN(G1),1))</f>
        <v/>
      </c>
      <c r="J15" s="63" t="str">
        <f>IF(記入シート!$D$24="","",TRIM(MID(TEXT(記入シート!$D$24,"0000000000"),COLUMN(A1),1)))</f>
        <v/>
      </c>
      <c r="K15" s="70" t="str">
        <f>IF(記入シート!$D$24="","",TRIM(MID(TEXT(記入シート!$D$24,"0000000000"),COLUMN(B1),1)))</f>
        <v/>
      </c>
      <c r="L15" s="64" t="str">
        <f>IF(記入シート!$D$24="","",TRIM(MID(TEXT(記入シート!$D$24,"0000000000"),COLUMN(C1),1)))</f>
        <v/>
      </c>
      <c r="M15" s="71" t="str">
        <f>IF(記入シート!$D$24="","",TRIM(MID(TEXT(記入シート!$D$24,"0000000000"),COLUMN(D1),1)))</f>
        <v/>
      </c>
      <c r="N15" s="70" t="str">
        <f>IF(記入シート!$D$24="","",TRIM(MID(TEXT(記入シート!$D$24,"0000000000"),COLUMN(E1),1)))</f>
        <v/>
      </c>
      <c r="O15" s="64" t="str">
        <f>IF(記入シート!$D$24="","",TRIM(MID(TEXT(記入シート!$D$24,"0000000000"),COLUMN(F1),1)))</f>
        <v/>
      </c>
      <c r="P15" s="64" t="str">
        <f>IF(記入シート!$D$24="","",TRIM(MID(TEXT(記入シート!$D$24,"0000000000"),COLUMN(G1),1)))</f>
        <v/>
      </c>
      <c r="Q15" s="64" t="str">
        <f>IF(記入シート!$D$24="","",TRIM(MID(TEXT(記入シート!$D$24,"0000000000"),COLUMN(H1),1)))</f>
        <v/>
      </c>
      <c r="R15" s="64" t="str">
        <f>IF(記入シート!$D$24="","",TRIM(MID(TEXT(記入シート!$D$24,"0000000000"),COLUMN(I1),1)))</f>
        <v/>
      </c>
      <c r="S15" s="65" t="str">
        <f>IF(記入シート!$D$24="","",TRIM(MID(TEXT(記入シート!$D$24,"0000000000"),COLUMN(J1),1)))</f>
        <v/>
      </c>
      <c r="T15" s="69" t="str">
        <f>IF(記入シート!$E$24="","",LEFT(記入シート!$E$24,1))</f>
        <v/>
      </c>
      <c r="U15" s="63" t="str">
        <f>IF(記入シート!$F$24="","",TRIM(MID(TEXT(記入シート!$F$24,"000000"),COLUMN(A1),1)))</f>
        <v/>
      </c>
      <c r="V15" s="69" t="str">
        <f>IF(記入シート!$F$24="","",TRIM(MID(TEXT(記入シート!$F$24,"000000"),COLUMN(B1),1)))</f>
        <v/>
      </c>
      <c r="W15" s="63" t="str">
        <f>IF(記入シート!$F$24="","",TRIM(MID(TEXT(記入シート!$F$24,"000000"),COLUMN(C1),1)))</f>
        <v/>
      </c>
      <c r="X15" s="69" t="str">
        <f>IF(記入シート!$F$24="","",TRIM(MID(TEXT(記入シート!$F$24,"000000"),COLUMN(D1),1)))</f>
        <v/>
      </c>
      <c r="Y15" s="63" t="str">
        <f>IF(記入シート!$F$24="","",TRIM(MID(TEXT(記入シート!$F$24,"000000"),COLUMN(E1),1)))</f>
        <v/>
      </c>
      <c r="Z15" s="69" t="str">
        <f>IF(記入シート!$F$24="","",TRIM(MID(TEXT(記入シート!$F$24,"000000"),COLUMN(F1),1)))</f>
        <v/>
      </c>
      <c r="AA15" s="135" t="str">
        <f>IF(記入シート!$G$24="","",記入シート!$G$24)</f>
        <v/>
      </c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7"/>
    </row>
    <row r="16" spans="2:43" ht="32.1" customHeight="1">
      <c r="B16" s="62" t="s">
        <v>25</v>
      </c>
      <c r="C16" s="68" t="str">
        <f>TRIM(MID(TEXT(記入シート!$C$25,"???????"),COLUMN(A1),1))</f>
        <v/>
      </c>
      <c r="D16" s="63" t="str">
        <f>TRIM(MID(TEXT(記入シート!$C$25,"???????"),COLUMN(B1),1))</f>
        <v/>
      </c>
      <c r="E16" s="64" t="str">
        <f>TRIM(MID(TEXT(記入シート!$C$25,"???????"),COLUMN(C1),1))</f>
        <v/>
      </c>
      <c r="F16" s="69" t="str">
        <f>TRIM(MID(TEXT(記入シート!$C$25,"???????"),COLUMN(D1),1))</f>
        <v/>
      </c>
      <c r="G16" s="63" t="str">
        <f>TRIM(MID(TEXT(記入シート!$C$25,"???????"),COLUMN(E1),1))</f>
        <v/>
      </c>
      <c r="H16" s="70" t="str">
        <f>TRIM(MID(TEXT(記入シート!$C$25,"???????"),COLUMN(F1),1))</f>
        <v/>
      </c>
      <c r="I16" s="69" t="str">
        <f>TRIM(MID(TEXT(記入シート!$C$25,"???????"),COLUMN(G1),1))</f>
        <v/>
      </c>
      <c r="J16" s="63" t="str">
        <f>IF(記入シート!$D$25="","",TRIM(MID(TEXT(記入シート!$D$25,"0000000000"),COLUMN(A1),1)))</f>
        <v/>
      </c>
      <c r="K16" s="70" t="str">
        <f>IF(記入シート!$D$25="","",TRIM(MID(TEXT(記入シート!$D$25,"0000000000"),COLUMN(B1),1)))</f>
        <v/>
      </c>
      <c r="L16" s="64" t="str">
        <f>IF(記入シート!$D$25="","",TRIM(MID(TEXT(記入シート!$D$25,"0000000000"),COLUMN(C1),1)))</f>
        <v/>
      </c>
      <c r="M16" s="71" t="str">
        <f>IF(記入シート!$D$25="","",TRIM(MID(TEXT(記入シート!$D$25,"0000000000"),COLUMN(D1),1)))</f>
        <v/>
      </c>
      <c r="N16" s="70" t="str">
        <f>IF(記入シート!$D$25="","",TRIM(MID(TEXT(記入シート!$D$25,"0000000000"),COLUMN(E1),1)))</f>
        <v/>
      </c>
      <c r="O16" s="64" t="str">
        <f>IF(記入シート!$D$25="","",TRIM(MID(TEXT(記入シート!$D$25,"0000000000"),COLUMN(F1),1)))</f>
        <v/>
      </c>
      <c r="P16" s="64" t="str">
        <f>IF(記入シート!$D$25="","",TRIM(MID(TEXT(記入シート!$D$25,"0000000000"),COLUMN(G1),1)))</f>
        <v/>
      </c>
      <c r="Q16" s="64" t="str">
        <f>IF(記入シート!$D$25="","",TRIM(MID(TEXT(記入シート!$D$25,"0000000000"),COLUMN(H1),1)))</f>
        <v/>
      </c>
      <c r="R16" s="64" t="str">
        <f>IF(記入シート!$D$25="","",TRIM(MID(TEXT(記入シート!$D$25,"0000000000"),COLUMN(I1),1)))</f>
        <v/>
      </c>
      <c r="S16" s="65" t="str">
        <f>IF(記入シート!$D$25="","",TRIM(MID(TEXT(記入シート!$D$25,"0000000000"),COLUMN(J1),1)))</f>
        <v/>
      </c>
      <c r="T16" s="69" t="str">
        <f>IF(記入シート!$E$25="","",LEFT(記入シート!$E$25,1))</f>
        <v/>
      </c>
      <c r="U16" s="63" t="str">
        <f>IF(記入シート!$F$25="","",TRIM(MID(TEXT(記入シート!$F$25,"000000"),COLUMN(A1),1)))</f>
        <v/>
      </c>
      <c r="V16" s="69" t="str">
        <f>IF(記入シート!$F$25="","",TRIM(MID(TEXT(記入シート!$F$25,"000000"),COLUMN(B1),1)))</f>
        <v/>
      </c>
      <c r="W16" s="63" t="str">
        <f>IF(記入シート!$F$25="","",TRIM(MID(TEXT(記入シート!$F$25,"000000"),COLUMN(C1),1)))</f>
        <v/>
      </c>
      <c r="X16" s="69" t="str">
        <f>IF(記入シート!$F$25="","",TRIM(MID(TEXT(記入シート!$F$25,"000000"),COLUMN(D1),1)))</f>
        <v/>
      </c>
      <c r="Y16" s="63" t="str">
        <f>IF(記入シート!$F$25="","",TRIM(MID(TEXT(記入シート!$F$25,"000000"),COLUMN(E1),1)))</f>
        <v/>
      </c>
      <c r="Z16" s="69" t="str">
        <f>IF(記入シート!$F$25="","",TRIM(MID(TEXT(記入シート!$F$25,"000000"),COLUMN(F1),1)))</f>
        <v/>
      </c>
      <c r="AA16" s="135" t="str">
        <f>IF(記入シート!$G$25="","",記入シート!$G$25)</f>
        <v/>
      </c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7"/>
    </row>
    <row r="17" spans="2:43" ht="32.1" customHeight="1">
      <c r="B17" s="62" t="s">
        <v>27</v>
      </c>
      <c r="C17" s="68" t="str">
        <f>TRIM(MID(TEXT(記入シート!$C$26,"???????"),COLUMN(A1),1))</f>
        <v/>
      </c>
      <c r="D17" s="63" t="str">
        <f>TRIM(MID(TEXT(記入シート!$C$26,"???????"),COLUMN(B1),1))</f>
        <v/>
      </c>
      <c r="E17" s="64" t="str">
        <f>TRIM(MID(TEXT(記入シート!$C$26,"???????"),COLUMN(C1),1))</f>
        <v/>
      </c>
      <c r="F17" s="69" t="str">
        <f>TRIM(MID(TEXT(記入シート!$C$26,"???????"),COLUMN(D1),1))</f>
        <v/>
      </c>
      <c r="G17" s="63" t="str">
        <f>TRIM(MID(TEXT(記入シート!$C$26,"???????"),COLUMN(E1),1))</f>
        <v/>
      </c>
      <c r="H17" s="70" t="str">
        <f>TRIM(MID(TEXT(記入シート!$C$26,"???????"),COLUMN(F1),1))</f>
        <v/>
      </c>
      <c r="I17" s="69" t="str">
        <f>TRIM(MID(TEXT(記入シート!$C$26,"???????"),COLUMN(G1),1))</f>
        <v/>
      </c>
      <c r="J17" s="63" t="str">
        <f>IF(記入シート!$D$26="","",TRIM(MID(TEXT(記入シート!$D$26,"0000000000"),COLUMN(A1),1)))</f>
        <v/>
      </c>
      <c r="K17" s="70" t="str">
        <f>IF(記入シート!$D$26="","",TRIM(MID(TEXT(記入シート!$D$26,"0000000000"),COLUMN(B1),1)))</f>
        <v/>
      </c>
      <c r="L17" s="64" t="str">
        <f>IF(記入シート!$D$26="","",TRIM(MID(TEXT(記入シート!$D$26,"0000000000"),COLUMN(C1),1)))</f>
        <v/>
      </c>
      <c r="M17" s="71" t="str">
        <f>IF(記入シート!$D$26="","",TRIM(MID(TEXT(記入シート!$D$26,"0000000000"),COLUMN(D1),1)))</f>
        <v/>
      </c>
      <c r="N17" s="70" t="str">
        <f>IF(記入シート!$D$26="","",TRIM(MID(TEXT(記入シート!$D$26,"0000000000"),COLUMN(E1),1)))</f>
        <v/>
      </c>
      <c r="O17" s="64" t="str">
        <f>IF(記入シート!$D$26="","",TRIM(MID(TEXT(記入シート!$D$26,"0000000000"),COLUMN(F1),1)))</f>
        <v/>
      </c>
      <c r="P17" s="64" t="str">
        <f>IF(記入シート!$D$26="","",TRIM(MID(TEXT(記入シート!$D$26,"0000000000"),COLUMN(G1),1)))</f>
        <v/>
      </c>
      <c r="Q17" s="64" t="str">
        <f>IF(記入シート!$D$26="","",TRIM(MID(TEXT(記入シート!$D$26,"0000000000"),COLUMN(H1),1)))</f>
        <v/>
      </c>
      <c r="R17" s="64" t="str">
        <f>IF(記入シート!$D$26="","",TRIM(MID(TEXT(記入シート!$D$26,"0000000000"),COLUMN(I1),1)))</f>
        <v/>
      </c>
      <c r="S17" s="65" t="str">
        <f>IF(記入シート!$D$26="","",TRIM(MID(TEXT(記入シート!$D$26,"0000000000"),COLUMN(J1),1)))</f>
        <v/>
      </c>
      <c r="T17" s="69" t="str">
        <f>IF(記入シート!$E$26="","",LEFT(記入シート!$E$26,1))</f>
        <v/>
      </c>
      <c r="U17" s="63" t="str">
        <f>IF(記入シート!$F$26="","",TRIM(MID(TEXT(記入シート!$F$26,"000000"),COLUMN(A1),1)))</f>
        <v/>
      </c>
      <c r="V17" s="69" t="str">
        <f>IF(記入シート!$F$26="","",TRIM(MID(TEXT(記入シート!$F$26,"000000"),COLUMN(B1),1)))</f>
        <v/>
      </c>
      <c r="W17" s="63" t="str">
        <f>IF(記入シート!$F$26="","",TRIM(MID(TEXT(記入シート!$F$26,"000000"),COLUMN(C1),1)))</f>
        <v/>
      </c>
      <c r="X17" s="69" t="str">
        <f>IF(記入シート!$F$26="","",TRIM(MID(TEXT(記入シート!$F$26,"000000"),COLUMN(D1),1)))</f>
        <v/>
      </c>
      <c r="Y17" s="63" t="str">
        <f>IF(記入シート!$F$26="","",TRIM(MID(TEXT(記入シート!$F$26,"000000"),COLUMN(E1),1)))</f>
        <v/>
      </c>
      <c r="Z17" s="69" t="str">
        <f>IF(記入シート!$F$26="","",TRIM(MID(TEXT(記入シート!$F$26,"000000"),COLUMN(F1),1)))</f>
        <v/>
      </c>
      <c r="AA17" s="135" t="str">
        <f>IF(記入シート!$G$26="","",記入シート!$G$26)</f>
        <v/>
      </c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7"/>
    </row>
    <row r="18" spans="2:43" ht="32.1" customHeight="1">
      <c r="B18" s="62" t="s">
        <v>28</v>
      </c>
      <c r="C18" s="68" t="str">
        <f>TRIM(MID(TEXT(記入シート!$C$27,"???????"),COLUMN(A1),1))</f>
        <v/>
      </c>
      <c r="D18" s="63" t="str">
        <f>TRIM(MID(TEXT(記入シート!$C$27,"???????"),COLUMN(B1),1))</f>
        <v/>
      </c>
      <c r="E18" s="64" t="str">
        <f>TRIM(MID(TEXT(記入シート!$C$27,"???????"),COLUMN(C1),1))</f>
        <v/>
      </c>
      <c r="F18" s="69" t="str">
        <f>TRIM(MID(TEXT(記入シート!$C$27,"???????"),COLUMN(D1),1))</f>
        <v/>
      </c>
      <c r="G18" s="63" t="str">
        <f>TRIM(MID(TEXT(記入シート!$C$27,"???????"),COLUMN(E1),1))</f>
        <v/>
      </c>
      <c r="H18" s="70" t="str">
        <f>TRIM(MID(TEXT(記入シート!$C$27,"???????"),COLUMN(F1),1))</f>
        <v/>
      </c>
      <c r="I18" s="69" t="str">
        <f>TRIM(MID(TEXT(記入シート!$C$27,"???????"),COLUMN(G1),1))</f>
        <v/>
      </c>
      <c r="J18" s="63" t="str">
        <f>IF(記入シート!$D$27="","",TRIM(MID(TEXT(記入シート!$D$27,"0000000000"),COLUMN(A1),1)))</f>
        <v/>
      </c>
      <c r="K18" s="70" t="str">
        <f>IF(記入シート!$D$27="","",TRIM(MID(TEXT(記入シート!$D$27,"0000000000"),COLUMN(B1),1)))</f>
        <v/>
      </c>
      <c r="L18" s="64" t="str">
        <f>IF(記入シート!$D$27="","",TRIM(MID(TEXT(記入シート!$D$27,"0000000000"),COLUMN(C1),1)))</f>
        <v/>
      </c>
      <c r="M18" s="71" t="str">
        <f>IF(記入シート!$D$27="","",TRIM(MID(TEXT(記入シート!$D$27,"0000000000"),COLUMN(D1),1)))</f>
        <v/>
      </c>
      <c r="N18" s="70" t="str">
        <f>IF(記入シート!$D$27="","",TRIM(MID(TEXT(記入シート!$D$27,"0000000000"),COLUMN(E1),1)))</f>
        <v/>
      </c>
      <c r="O18" s="64" t="str">
        <f>IF(記入シート!$D$27="","",TRIM(MID(TEXT(記入シート!$D$27,"0000000000"),COLUMN(F1),1)))</f>
        <v/>
      </c>
      <c r="P18" s="64" t="str">
        <f>IF(記入シート!$D$27="","",TRIM(MID(TEXT(記入シート!$D$27,"0000000000"),COLUMN(G1),1)))</f>
        <v/>
      </c>
      <c r="Q18" s="64" t="str">
        <f>IF(記入シート!$D$27="","",TRIM(MID(TEXT(記入シート!$D$27,"0000000000"),COLUMN(H1),1)))</f>
        <v/>
      </c>
      <c r="R18" s="64" t="str">
        <f>IF(記入シート!$D$27="","",TRIM(MID(TEXT(記入シート!$D$27,"0000000000"),COLUMN(I1),1)))</f>
        <v/>
      </c>
      <c r="S18" s="65" t="str">
        <f>IF(記入シート!$D$27="","",TRIM(MID(TEXT(記入シート!$D$27,"0000000000"),COLUMN(J1),1)))</f>
        <v/>
      </c>
      <c r="T18" s="69" t="str">
        <f>IF(記入シート!$E$27="","",LEFT(記入シート!$E$27,1))</f>
        <v/>
      </c>
      <c r="U18" s="63" t="str">
        <f>IF(記入シート!$F$27="","",TRIM(MID(TEXT(記入シート!$F$27,"000000"),COLUMN(A1),1)))</f>
        <v/>
      </c>
      <c r="V18" s="69" t="str">
        <f>IF(記入シート!$F$27="","",TRIM(MID(TEXT(記入シート!$F$27,"000000"),COLUMN(B1),1)))</f>
        <v/>
      </c>
      <c r="W18" s="63" t="str">
        <f>IF(記入シート!$F$27="","",TRIM(MID(TEXT(記入シート!$F$27,"000000"),COLUMN(C1),1)))</f>
        <v/>
      </c>
      <c r="X18" s="69" t="str">
        <f>IF(記入シート!$F$27="","",TRIM(MID(TEXT(記入シート!$F$27,"000000"),COLUMN(D1),1)))</f>
        <v/>
      </c>
      <c r="Y18" s="63" t="str">
        <f>IF(記入シート!$F$27="","",TRIM(MID(TEXT(記入シート!$F$27,"000000"),COLUMN(E1),1)))</f>
        <v/>
      </c>
      <c r="Z18" s="69" t="str">
        <f>IF(記入シート!$F$27="","",TRIM(MID(TEXT(記入シート!$F$27,"000000"),COLUMN(F1),1)))</f>
        <v/>
      </c>
      <c r="AA18" s="135" t="str">
        <f>IF(記入シート!$G$27="","",記入シート!$G$27)</f>
        <v/>
      </c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7"/>
    </row>
    <row r="19" spans="2:43" ht="12.95" customHeight="1">
      <c r="B19" s="9" t="s">
        <v>54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0"/>
      <c r="V19" s="10"/>
      <c r="W19" s="10"/>
      <c r="X19" s="9"/>
      <c r="Y19" s="9"/>
      <c r="Z19" s="10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0"/>
      <c r="AQ19" s="10"/>
    </row>
    <row r="20" spans="2:43" ht="12.95" customHeight="1">
      <c r="B20" s="11"/>
      <c r="C20" s="11"/>
      <c r="D20" s="12"/>
      <c r="E20" s="12"/>
      <c r="F20" s="12"/>
      <c r="G20" s="12"/>
      <c r="H20" s="12"/>
      <c r="I20" s="9"/>
      <c r="J20" s="13"/>
      <c r="K20" s="13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14"/>
      <c r="AK20" s="14"/>
      <c r="AL20" s="10"/>
      <c r="AM20" s="10"/>
      <c r="AN20" s="10"/>
      <c r="AO20" s="10"/>
      <c r="AP20" s="10"/>
      <c r="AQ20" s="10"/>
    </row>
    <row r="21" spans="2:43" ht="12.95" customHeight="1">
      <c r="B21" s="114" t="s">
        <v>29</v>
      </c>
      <c r="C21" s="115"/>
      <c r="D21" s="116"/>
      <c r="E21" s="17" t="s">
        <v>2</v>
      </c>
      <c r="F21" s="120" t="str">
        <f>IF(記入シート!D40="","",LEFT(記入シート!D40,SEARCH("-",記入シート!D40,1)-1))</f>
        <v/>
      </c>
      <c r="G21" s="120"/>
      <c r="H21" s="19" t="s">
        <v>6</v>
      </c>
      <c r="I21" s="120" t="str">
        <f>IF(記入シート!D40="","",MID(記入シート!D40,SEARCH("-",記入シート!D40,1)+1,4))</f>
        <v/>
      </c>
      <c r="J21" s="120"/>
      <c r="K21" s="120"/>
      <c r="L21" s="19"/>
      <c r="M21" s="19"/>
      <c r="N21" s="19"/>
      <c r="O21" s="19"/>
      <c r="P21" s="19"/>
      <c r="Q21" s="19"/>
      <c r="R21" s="19"/>
      <c r="S21" s="18"/>
      <c r="T21" s="20"/>
      <c r="U21" s="21"/>
      <c r="Y21" s="10"/>
      <c r="AA21" s="121" t="str">
        <f>IF(記入シート!D39="","",RIGHT(記入シート!D39,2))</f>
        <v/>
      </c>
      <c r="AB21" s="121"/>
      <c r="AC21" s="59" t="str">
        <f>IF(記入シート!E39="","",LEFT(記入シート!E39,2))</f>
        <v/>
      </c>
      <c r="AD21" s="58" t="s">
        <v>11</v>
      </c>
      <c r="AE21" s="59" t="str">
        <f>IF(記入シート!E39="","",MID(記入シート!E39,3,2))</f>
        <v/>
      </c>
      <c r="AF21" s="58" t="s">
        <v>12</v>
      </c>
      <c r="AG21" s="60" t="str">
        <f>IF(記入シート!E39="","",RIGHT(記入シート!E39,2))</f>
        <v/>
      </c>
      <c r="AH21" s="9" t="s">
        <v>31</v>
      </c>
      <c r="AN21" s="10"/>
      <c r="AO21" s="10"/>
      <c r="AP21" s="10"/>
      <c r="AQ21" s="10"/>
    </row>
    <row r="22" spans="2:43" ht="12.95" customHeight="1">
      <c r="B22" s="117"/>
      <c r="C22" s="118"/>
      <c r="D22" s="119"/>
      <c r="E22" s="122" t="str">
        <f>IF(記入シート!D41="","",記入シート!D41)</f>
        <v/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4"/>
      <c r="W22" s="125" t="s">
        <v>5</v>
      </c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7"/>
      <c r="AM22" s="15"/>
      <c r="AN22" s="9"/>
    </row>
    <row r="23" spans="2:43" ht="12.95" customHeight="1">
      <c r="B23" s="128" t="s">
        <v>3</v>
      </c>
      <c r="C23" s="129"/>
      <c r="D23" s="130"/>
      <c r="E23" s="122" t="str">
        <f>IF(記入シート!D42="","",記入シート!D42)</f>
        <v/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4"/>
      <c r="W23" s="26"/>
      <c r="X23" s="131" t="str">
        <f>IF(記入シート!D47="","",記入シート!D47)</f>
        <v/>
      </c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2"/>
      <c r="AN23" s="9"/>
      <c r="AO23" s="10"/>
      <c r="AP23" s="10"/>
      <c r="AQ23" s="10"/>
    </row>
    <row r="24" spans="2:43" ht="12.95" customHeight="1">
      <c r="B24" s="128" t="s">
        <v>4</v>
      </c>
      <c r="C24" s="129"/>
      <c r="D24" s="130"/>
      <c r="E24" s="122" t="str">
        <f>IF(記入シート!D43="","",記入シート!D43)</f>
        <v/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4"/>
      <c r="W24" s="27"/>
      <c r="X24" s="133" t="str">
        <f>IF(記入シート!D48="","",記入シート!D48)</f>
        <v/>
      </c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4"/>
      <c r="AN24" s="9"/>
      <c r="AO24" s="10"/>
      <c r="AP24" s="10"/>
      <c r="AQ24" s="10"/>
    </row>
    <row r="25" spans="2:43" ht="12.95" customHeight="1">
      <c r="B25" s="139" t="s">
        <v>30</v>
      </c>
      <c r="C25" s="140"/>
      <c r="D25" s="141"/>
      <c r="E25" s="22"/>
      <c r="F25" s="142" t="str">
        <f>IF(記入シート!D44="","",LEFT(記入シート!D44,SEARCH("-",記入シート!D44,1)-1))</f>
        <v/>
      </c>
      <c r="G25" s="142"/>
      <c r="H25" s="24" t="s">
        <v>14</v>
      </c>
      <c r="I25" s="143" t="str">
        <f>IF(記入シート!D44="","",
MID(記入シート!D44,SEARCH("-",記入シート!D44,1)+1,SEARCH("-",記入シート!D44,7)-SEARCH("-",記入シート!D44,1)-1))</f>
        <v/>
      </c>
      <c r="J25" s="142"/>
      <c r="K25" s="23" t="s">
        <v>15</v>
      </c>
      <c r="L25" s="144" t="str">
        <f>IF(記入シート!D44="","",MID(記入シート!D44,SEARCH("-",記入シート!D44,7)+1,4))</f>
        <v/>
      </c>
      <c r="M25" s="144"/>
      <c r="N25" s="23" t="s">
        <v>16</v>
      </c>
      <c r="O25" s="23"/>
      <c r="P25" s="23"/>
      <c r="Q25" s="16"/>
      <c r="R25" s="23"/>
      <c r="S25" s="23"/>
      <c r="T25" s="23"/>
      <c r="U25" s="25"/>
      <c r="W25" s="28"/>
      <c r="X25" s="145" t="str">
        <f>IF(記入シート!D49="","",記入シート!D49)</f>
        <v/>
      </c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6"/>
      <c r="AN25" s="9"/>
      <c r="AO25" s="10"/>
      <c r="AP25" s="10"/>
      <c r="AQ25" s="10"/>
    </row>
    <row r="26" spans="2:43" ht="12.95" customHeight="1">
      <c r="B26" s="2" t="str">
        <f>IF(記入シート!$I$1="","",記入シート!$I$1)</f>
        <v>R6.12改定</v>
      </c>
      <c r="C26" s="6"/>
      <c r="D26" s="8"/>
      <c r="E26" s="8"/>
      <c r="F26" s="2"/>
      <c r="G26" s="2"/>
      <c r="H26" s="2"/>
      <c r="I26" s="7"/>
      <c r="J26" s="2"/>
      <c r="K26" s="2"/>
      <c r="L26" s="2"/>
      <c r="M26" s="2"/>
      <c r="N26" s="2"/>
      <c r="O26" s="2"/>
      <c r="P26" s="2"/>
      <c r="Q26" s="4"/>
      <c r="R26" s="4"/>
      <c r="S26" s="4"/>
      <c r="T26" s="4"/>
      <c r="U26" s="4"/>
      <c r="V26" s="4"/>
      <c r="AL26" s="4"/>
      <c r="AM26" s="4"/>
      <c r="AN26" s="4"/>
    </row>
    <row r="27" spans="2:43" ht="20.100000000000001" customHeight="1"/>
  </sheetData>
  <sheetProtection algorithmName="SHA-512" hashValue="3hcA0D1w6Rgfn8q2bt/Vv1Jrn57XUmDoltvnqUJn4n7VtUh67Yw6PbRg3rES+M6Jp8qHIUMC9rObV02HIThbYg==" saltValue="/QJBn8OyqbMtDSGFB09jDw==" spinCount="100000" sheet="1" objects="1" scenarios="1"/>
  <mergeCells count="39">
    <mergeCell ref="AA12:AQ12"/>
    <mergeCell ref="AA18:AQ18"/>
    <mergeCell ref="AA17:AQ17"/>
    <mergeCell ref="AA16:AQ16"/>
    <mergeCell ref="AA15:AQ15"/>
    <mergeCell ref="AA14:AQ14"/>
    <mergeCell ref="AA13:AQ13"/>
    <mergeCell ref="B25:D25"/>
    <mergeCell ref="F25:G25"/>
    <mergeCell ref="I25:J25"/>
    <mergeCell ref="L25:M25"/>
    <mergeCell ref="X25:AI25"/>
    <mergeCell ref="AA11:AQ11"/>
    <mergeCell ref="AA10:AQ10"/>
    <mergeCell ref="AA9:AQ9"/>
    <mergeCell ref="W8:X8"/>
    <mergeCell ref="Y8:Z8"/>
    <mergeCell ref="B23:D23"/>
    <mergeCell ref="E23:U23"/>
    <mergeCell ref="X23:AI23"/>
    <mergeCell ref="B24:D24"/>
    <mergeCell ref="E24:U24"/>
    <mergeCell ref="X24:AI24"/>
    <mergeCell ref="B21:D22"/>
    <mergeCell ref="F21:G21"/>
    <mergeCell ref="I21:K21"/>
    <mergeCell ref="AA21:AB21"/>
    <mergeCell ref="E22:U22"/>
    <mergeCell ref="W22:AI22"/>
    <mergeCell ref="R2:AC3"/>
    <mergeCell ref="B4:G4"/>
    <mergeCell ref="AN4:AQ4"/>
    <mergeCell ref="B7:B8"/>
    <mergeCell ref="C7:I8"/>
    <mergeCell ref="T7:Z7"/>
    <mergeCell ref="U8:V8"/>
    <mergeCell ref="J7:S8"/>
    <mergeCell ref="AA7:AQ8"/>
    <mergeCell ref="H2:Q3"/>
  </mergeCells>
  <phoneticPr fontId="1"/>
  <pageMargins left="0.43307086614173229" right="0.19685039370078741" top="0.19685039370078741" bottom="0.19685039370078741" header="0.11811023622047245" footer="0.11811023622047245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基礎番号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PC114</dc:creator>
  <cp:lastModifiedBy>PC107</cp:lastModifiedBy>
  <cp:lastPrinted>2024-11-19T02:55:15Z</cp:lastPrinted>
  <dcterms:created xsi:type="dcterms:W3CDTF">2022-08-23T01:10:09Z</dcterms:created>
  <dcterms:modified xsi:type="dcterms:W3CDTF">2024-12-09T04:52:01Z</dcterms:modified>
</cp:coreProperties>
</file>