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ET001\share\広報関係\HP 掲載関連\20241210 申請書\帳票202412\"/>
    </mc:Choice>
  </mc:AlternateContent>
  <xr:revisionPtr revIDLastSave="0" documentId="13_ncr:1_{4D6CCA14-6A6F-4B55-B8C2-8E9CDF4E4EE9}" xr6:coauthVersionLast="47" xr6:coauthVersionMax="47" xr10:uidLastSave="{00000000-0000-0000-0000-000000000000}"/>
  <bookViews>
    <workbookView xWindow="-120" yWindow="-120" windowWidth="29040" windowHeight="15840" xr2:uid="{B1758A30-1D40-4C7A-8A14-59937BA0B2BE}"/>
  </bookViews>
  <sheets>
    <sheet name="記入シート" sheetId="2" r:id="rId1"/>
    <sheet name="加入者訂正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N5" i="1"/>
  <c r="M5" i="1"/>
  <c r="L5" i="1"/>
  <c r="K5" i="1"/>
  <c r="J5" i="1"/>
  <c r="I5" i="1"/>
  <c r="H5" i="1"/>
  <c r="X28" i="1" l="1"/>
  <c r="X27" i="1"/>
  <c r="X26" i="1"/>
  <c r="AG24" i="1" l="1"/>
  <c r="AE24" i="1"/>
  <c r="AC24" i="1"/>
  <c r="AA24" i="1"/>
  <c r="L28" i="1"/>
  <c r="I28" i="1"/>
  <c r="F28" i="1"/>
  <c r="E26" i="1"/>
  <c r="E27" i="1"/>
  <c r="E25" i="1"/>
  <c r="I24" i="1"/>
  <c r="F24" i="1"/>
  <c r="AI16" i="1"/>
  <c r="AI15" i="1"/>
  <c r="AI14" i="1"/>
  <c r="AI13" i="1"/>
  <c r="AI11" i="1"/>
  <c r="AI10" i="1"/>
  <c r="P18" i="1"/>
  <c r="T17" i="1"/>
  <c r="Q17" i="1"/>
  <c r="Z16" i="1"/>
  <c r="P16" i="1"/>
  <c r="Z15" i="1"/>
  <c r="P15" i="1"/>
  <c r="Z14" i="1"/>
  <c r="AA14" i="1"/>
  <c r="AB14" i="1"/>
  <c r="AC14" i="1"/>
  <c r="AD14" i="1"/>
  <c r="AE14" i="1"/>
  <c r="AF14" i="1"/>
  <c r="AG14" i="1"/>
  <c r="AH14" i="1"/>
  <c r="Y14" i="1"/>
  <c r="P14" i="1"/>
  <c r="Q14" i="1"/>
  <c r="R14" i="1"/>
  <c r="S14" i="1"/>
  <c r="T14" i="1"/>
  <c r="U14" i="1"/>
  <c r="V14" i="1"/>
  <c r="W14" i="1"/>
  <c r="X14" i="1"/>
  <c r="O14" i="1"/>
  <c r="Y13" i="1"/>
  <c r="O13" i="1"/>
  <c r="Y12" i="1" l="1"/>
  <c r="AA12" i="1"/>
  <c r="AB12" i="1"/>
  <c r="AC12" i="1"/>
  <c r="AD12" i="1"/>
  <c r="AE12" i="1"/>
  <c r="Z12" i="1"/>
  <c r="Q12" i="1"/>
  <c r="R12" i="1"/>
  <c r="S12" i="1"/>
  <c r="T12" i="1"/>
  <c r="U12" i="1"/>
  <c r="P12" i="1"/>
  <c r="O12" i="1"/>
  <c r="N17" i="1"/>
  <c r="M17" i="1"/>
  <c r="L17" i="1"/>
  <c r="K17" i="1"/>
  <c r="J17" i="1"/>
  <c r="I17" i="1"/>
  <c r="H17" i="1"/>
  <c r="N16" i="1"/>
  <c r="M16" i="1"/>
  <c r="L16" i="1"/>
  <c r="K16" i="1"/>
  <c r="J16" i="1"/>
  <c r="I16" i="1"/>
  <c r="H16" i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1" i="1"/>
  <c r="M11" i="1"/>
  <c r="L11" i="1"/>
  <c r="K11" i="1"/>
  <c r="J11" i="1"/>
  <c r="I11" i="1"/>
  <c r="H11" i="1"/>
  <c r="Z10" i="1"/>
  <c r="AA10" i="1"/>
  <c r="AB10" i="1"/>
  <c r="AC10" i="1"/>
  <c r="AD10" i="1"/>
  <c r="AE10" i="1"/>
  <c r="AF10" i="1"/>
  <c r="AG10" i="1"/>
  <c r="AH10" i="1"/>
  <c r="Y10" i="1"/>
  <c r="P10" i="1"/>
  <c r="Q10" i="1"/>
  <c r="R10" i="1"/>
  <c r="S10" i="1"/>
  <c r="T10" i="1"/>
  <c r="U10" i="1"/>
  <c r="V10" i="1"/>
  <c r="W10" i="1"/>
  <c r="X10" i="1"/>
  <c r="O10" i="1"/>
  <c r="J10" i="1" l="1"/>
  <c r="K10" i="1"/>
  <c r="L10" i="1"/>
  <c r="M10" i="1"/>
  <c r="N10" i="1"/>
  <c r="I10" i="1"/>
  <c r="H10" i="1"/>
  <c r="W5" i="1"/>
  <c r="W6" i="1"/>
  <c r="P6" i="1"/>
  <c r="P5" i="1"/>
  <c r="C5" i="1"/>
  <c r="D5" i="1"/>
  <c r="E5" i="1"/>
  <c r="F5" i="1"/>
  <c r="G5" i="1"/>
  <c r="B5" i="1"/>
</calcChain>
</file>

<file path=xl/sharedStrings.xml><?xml version="1.0" encoding="utf-8"?>
<sst xmlns="http://schemas.openxmlformats.org/spreadsheetml/2006/main" count="108" uniqueCount="90">
  <si>
    <t>事業所番号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1"/>
  </si>
  <si>
    <t>頁番号</t>
    <rPh sb="0" eb="1">
      <t>ページ</t>
    </rPh>
    <rPh sb="1" eb="3">
      <t>バンゴウ</t>
    </rPh>
    <phoneticPr fontId="1"/>
  </si>
  <si>
    <t>加入者に関する訂正届</t>
    <rPh sb="0" eb="3">
      <t>カニュウシャ</t>
    </rPh>
    <rPh sb="4" eb="5">
      <t>カン</t>
    </rPh>
    <rPh sb="7" eb="9">
      <t>テイセイ</t>
    </rPh>
    <rPh sb="9" eb="10">
      <t>トドケ</t>
    </rPh>
    <phoneticPr fontId="1"/>
  </si>
  <si>
    <t>訂正項目</t>
    <rPh sb="0" eb="2">
      <t>テイセイ</t>
    </rPh>
    <rPh sb="2" eb="4">
      <t>コウモク</t>
    </rPh>
    <phoneticPr fontId="1"/>
  </si>
  <si>
    <t>訂正年月日</t>
    <rPh sb="0" eb="2">
      <t>テイセイ</t>
    </rPh>
    <rPh sb="2" eb="3">
      <t>ネン</t>
    </rPh>
    <phoneticPr fontId="1"/>
  </si>
  <si>
    <t>訂正前</t>
    <rPh sb="0" eb="3">
      <t>テイセイマエ</t>
    </rPh>
    <phoneticPr fontId="1"/>
  </si>
  <si>
    <t>訂正後</t>
    <rPh sb="0" eb="3">
      <t>テイセイゴ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</si>
  <si>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</si>
  <si>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</si>
  <si>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</si>
  <si>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</si>
  <si>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</si>
  <si>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</si>
  <si>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</si>
  <si>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局)</t>
    <rPh sb="0" eb="1">
      <t>キョク</t>
    </rPh>
    <phoneticPr fontId="1"/>
  </si>
  <si>
    <t>番</t>
    <rPh sb="0" eb="1">
      <t>バン</t>
    </rPh>
    <phoneticPr fontId="1"/>
  </si>
  <si>
    <t>元号</t>
    <rPh sb="0" eb="2">
      <t>ゲンゴウ</t>
    </rPh>
    <phoneticPr fontId="1"/>
  </si>
  <si>
    <t>（</t>
    <phoneticPr fontId="1"/>
  </si>
  <si>
    <t>社会保険労務士の提出代行者</t>
    <rPh sb="0" eb="4">
      <t>シャカイホケン</t>
    </rPh>
    <rPh sb="4" eb="7">
      <t>ロウムシ</t>
    </rPh>
    <rPh sb="8" eb="10">
      <t>テイシュツ</t>
    </rPh>
    <rPh sb="10" eb="12">
      <t>ダイコウ</t>
    </rPh>
    <rPh sb="12" eb="13">
      <t>シャ</t>
    </rPh>
    <phoneticPr fontId="1"/>
  </si>
  <si>
    <t>－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</si>
  <si>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</si>
  <si>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</si>
  <si>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</si>
  <si>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性　別</t>
    <rPh sb="0" eb="1">
      <t>セイ</t>
    </rPh>
    <rPh sb="2" eb="3">
      <t>ベツ</t>
    </rPh>
    <phoneticPr fontId="1"/>
  </si>
  <si>
    <t>取得事由</t>
    <rPh sb="0" eb="4">
      <t>シュトクジユウ</t>
    </rPh>
    <phoneticPr fontId="1"/>
  </si>
  <si>
    <t>喪失事由</t>
    <rPh sb="0" eb="2">
      <t>ソウシツ</t>
    </rPh>
    <rPh sb="2" eb="4">
      <t>ジユウ</t>
    </rPh>
    <phoneticPr fontId="1"/>
  </si>
  <si>
    <t>住　所</t>
    <rPh sb="0" eb="1">
      <t>スミ</t>
    </rPh>
    <rPh sb="2" eb="3">
      <t>ショ</t>
    </rPh>
    <phoneticPr fontId="1"/>
  </si>
  <si>
    <t>基礎年金番号</t>
    <rPh sb="0" eb="2">
      <t>キソ</t>
    </rPh>
    <rPh sb="2" eb="4">
      <t>ネンキン</t>
    </rPh>
    <rPh sb="4" eb="5">
      <t>バン</t>
    </rPh>
    <rPh sb="5" eb="6">
      <t>ゴウ</t>
    </rPh>
    <phoneticPr fontId="1"/>
  </si>
  <si>
    <t>訂正後住所</t>
    <rPh sb="0" eb="3">
      <t>テイセイゴ</t>
    </rPh>
    <rPh sb="3" eb="5">
      <t>ジュウショ</t>
    </rPh>
    <phoneticPr fontId="1"/>
  </si>
  <si>
    <t>〒</t>
    <phoneticPr fontId="1"/>
  </si>
  <si>
    <t>（氏）</t>
    <rPh sb="1" eb="2">
      <t>ウジ</t>
    </rPh>
    <phoneticPr fontId="1"/>
  </si>
  <si>
    <t>(名)</t>
    <rPh sb="1" eb="2">
      <t>ナ</t>
    </rPh>
    <phoneticPr fontId="1"/>
  </si>
  <si>
    <t>公認会計士企業年金基金</t>
    <rPh sb="0" eb="5">
      <t>コウニンカイケイシ</t>
    </rPh>
    <rPh sb="5" eb="7">
      <t>キギョウ</t>
    </rPh>
    <rPh sb="7" eb="9">
      <t>ネンキン</t>
    </rPh>
    <rPh sb="9" eb="11">
      <t>キキン</t>
    </rPh>
    <phoneticPr fontId="1"/>
  </si>
  <si>
    <t>加入者番号（右詰め）</t>
    <rPh sb="0" eb="3">
      <t>カニュウシャ</t>
    </rPh>
    <rPh sb="3" eb="5">
      <t>バンゴウ</t>
    </rPh>
    <rPh sb="6" eb="8">
      <t>ミギツ</t>
    </rPh>
    <phoneticPr fontId="1"/>
  </si>
  <si>
    <t>加　入　者　氏　名</t>
    <rPh sb="0" eb="1">
      <t>カ</t>
    </rPh>
    <rPh sb="2" eb="3">
      <t>ニュウ</t>
    </rPh>
    <rPh sb="4" eb="5">
      <t>シャ</t>
    </rPh>
    <rPh sb="6" eb="7">
      <t>シ</t>
    </rPh>
    <rPh sb="8" eb="9">
      <t>ナ</t>
    </rPh>
    <phoneticPr fontId="1"/>
  </si>
  <si>
    <t>年金整理番号　(右詰め)</t>
    <rPh sb="0" eb="2">
      <t>ネンキン</t>
    </rPh>
    <rPh sb="2" eb="4">
      <t>セイリ</t>
    </rPh>
    <rPh sb="4" eb="5">
      <t>バン</t>
    </rPh>
    <rPh sb="5" eb="6">
      <t>ゴウ</t>
    </rPh>
    <rPh sb="8" eb="10">
      <t>ミギツ</t>
    </rPh>
    <phoneticPr fontId="1"/>
  </si>
  <si>
    <t>摘　　　　要</t>
    <rPh sb="0" eb="1">
      <t>テキ</t>
    </rPh>
    <rPh sb="5" eb="6">
      <t>ヨウ</t>
    </rPh>
    <phoneticPr fontId="1"/>
  </si>
  <si>
    <t>電話番号</t>
    <rPh sb="0" eb="2">
      <t>デンワ</t>
    </rPh>
    <rPh sb="2" eb="4">
      <t>バンゴウ</t>
    </rPh>
    <phoneticPr fontId="1"/>
  </si>
  <si>
    <t>日提出</t>
    <rPh sb="0" eb="1">
      <t>ヒ</t>
    </rPh>
    <rPh sb="1" eb="3">
      <t>テイシュツ</t>
    </rPh>
    <phoneticPr fontId="1"/>
  </si>
  <si>
    <t>(ｶﾅ)</t>
    <phoneticPr fontId="1"/>
  </si>
  <si>
    <t>※訂正年月日及び生年月日の元号は次の数字で記入してください｡(昭和:5  平成:7  令和:9)</t>
  </si>
  <si>
    <t>※性別は次の数字で記入してください｡(男:5  女:6)</t>
  </si>
  <si>
    <t>※喪失事由欄には､次の事由別の数字で記入してください｡(事業所間異動:01  死亡:03  会社都合:05  自己都合:06  懲戒:07  その他:08  転籍:0C)</t>
    <phoneticPr fontId="1"/>
  </si>
  <si>
    <t>※取得事由欄には､次の事由別の数字で記入してください｡(事業所間異動:01  新規加入:02  繰下げ:03  再加入:05)</t>
    <phoneticPr fontId="1"/>
  </si>
  <si>
    <t>年号の選択肢</t>
    <rPh sb="0" eb="2">
      <t>ネンゴウ</t>
    </rPh>
    <rPh sb="3" eb="6">
      <t>センタクシ</t>
    </rPh>
    <phoneticPr fontId="23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</si>
  <si>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</si>
  <si>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5：昭和</t>
    <rPh sb="2" eb="4">
      <t>ショウワ</t>
    </rPh>
    <phoneticPr fontId="23"/>
  </si>
  <si>
    <t>・</t>
    <phoneticPr fontId="23"/>
  </si>
  <si>
    <t>7：平成</t>
    <rPh sb="2" eb="4">
      <t>ヘイセイ</t>
    </rPh>
    <phoneticPr fontId="23"/>
  </si>
  <si>
    <t>9：令和</t>
    <rPh sb="2" eb="4">
      <t>レイワ</t>
    </rPh>
    <phoneticPr fontId="23"/>
  </si>
  <si>
    <t>【記入欄】</t>
  </si>
  <si>
    <t>基金の事業所番号</t>
  </si>
  <si>
    <t>加入者番号</t>
  </si>
  <si>
    <t>氏名(フリガナ）</t>
    <rPh sb="0" eb="2">
      <t>シメイ</t>
    </rPh>
    <phoneticPr fontId="1"/>
  </si>
  <si>
    <t>氏名</t>
    <rPh sb="0" eb="2">
      <t>シメイ</t>
    </rPh>
    <phoneticPr fontId="1"/>
  </si>
  <si>
    <t>事業主欄</t>
    <rPh sb="0" eb="3">
      <t>ジギョウヌシ</t>
    </rPh>
    <rPh sb="3" eb="4">
      <t>ラン</t>
    </rPh>
    <phoneticPr fontId="1"/>
  </si>
  <si>
    <t>提出日</t>
    <rPh sb="0" eb="2">
      <t>テイシュツ</t>
    </rPh>
    <rPh sb="2" eb="3">
      <t>ビ</t>
    </rPh>
    <phoneticPr fontId="1"/>
  </si>
  <si>
    <t>事業所所在地 郵便番号</t>
    <rPh sb="0" eb="3">
      <t>ジギョウショ</t>
    </rPh>
    <rPh sb="3" eb="6">
      <t>ショザイチ</t>
    </rPh>
    <rPh sb="7" eb="11">
      <t>ユウビンバンゴウ</t>
    </rPh>
    <phoneticPr fontId="1"/>
  </si>
  <si>
    <t>事業所所在地 住所</t>
    <rPh sb="0" eb="3">
      <t>ジギョウショ</t>
    </rPh>
    <rPh sb="3" eb="6">
      <t>ショザイチ</t>
    </rPh>
    <rPh sb="7" eb="9">
      <t>ジュウショ</t>
    </rPh>
    <phoneticPr fontId="1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</si>
  <si>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1"/>
  </si>
  <si>
    <t>　事務所名</t>
    <rPh sb="1" eb="4">
      <t>ジムショ</t>
    </rPh>
    <rPh sb="4" eb="5">
      <t>メイ</t>
    </rPh>
    <phoneticPr fontId="23"/>
  </si>
  <si>
    <t>　社労士名</t>
    <rPh sb="1" eb="5">
      <t>シャロウシメイ</t>
    </rPh>
    <phoneticPr fontId="23"/>
  </si>
  <si>
    <t>　電話番号</t>
    <rPh sb="1" eb="5">
      <t>デンワバンゴウ</t>
    </rPh>
    <phoneticPr fontId="23"/>
  </si>
  <si>
    <t>この用紙は、加入者に関する訂正をする場合に使用します。</t>
    <rPh sb="6" eb="9">
      <t>カニュウシャ</t>
    </rPh>
    <rPh sb="10" eb="11">
      <t>カン</t>
    </rPh>
    <rPh sb="13" eb="15">
      <t>テイセイ</t>
    </rPh>
    <phoneticPr fontId="1"/>
  </si>
  <si>
    <t>生年月日</t>
    <rPh sb="0" eb="2">
      <t>セイネン</t>
    </rPh>
    <rPh sb="2" eb="4">
      <t>ガッピ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</si>
  <si>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</si>
  <si>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取得事由</t>
    <rPh sb="0" eb="2">
      <t>シュトク</t>
    </rPh>
    <rPh sb="2" eb="4">
      <t>ジユウ</t>
    </rPh>
    <phoneticPr fontId="1"/>
  </si>
  <si>
    <t>喪失事由</t>
    <rPh sb="0" eb="2">
      <t>ソウシツ</t>
    </rPh>
    <rPh sb="2" eb="4">
      <t>ジユウ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</si>
  <si>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</si>
  <si>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</si>
  <si>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訂正前</t>
    <rPh sb="0" eb="2">
      <t>テイセイ</t>
    </rPh>
    <rPh sb="2" eb="3">
      <t>マエ</t>
    </rPh>
    <phoneticPr fontId="1"/>
  </si>
  <si>
    <t>訂正後</t>
    <rPh sb="0" eb="2">
      <t>テイセイ</t>
    </rPh>
    <rPh sb="2" eb="3">
      <t>ゴ</t>
    </rPh>
    <phoneticPr fontId="1"/>
  </si>
  <si>
    <t>訂正年月日</t>
    <rPh sb="0" eb="2">
      <t>テイセイ</t>
    </rPh>
    <rPh sb="2" eb="5">
      <t>ネンガッピ</t>
    </rPh>
    <phoneticPr fontId="1"/>
  </si>
  <si>
    <t>年金整理番号</t>
    <rPh sb="2" eb="4">
      <t>セイリ</t>
    </rPh>
    <rPh sb="4" eb="6">
      <t>バンゴウ</t>
    </rPh>
    <phoneticPr fontId="1"/>
  </si>
  <si>
    <t>訂正項目</t>
    <rPh sb="0" eb="2">
      <t>テイセイ</t>
    </rPh>
    <rPh sb="2" eb="4">
      <t>コウモク</t>
    </rPh>
    <phoneticPr fontId="1"/>
  </si>
  <si>
    <t>摘要</t>
    <rPh sb="0" eb="2">
      <t>テキヨウ</t>
    </rPh>
    <phoneticPr fontId="1"/>
  </si>
  <si>
    <t>01：事業所間異動</t>
    <phoneticPr fontId="1"/>
  </si>
  <si>
    <t>03：死亡</t>
    <phoneticPr fontId="1"/>
  </si>
  <si>
    <t>05：会社都合</t>
    <phoneticPr fontId="1"/>
  </si>
  <si>
    <t>06：自己都合</t>
    <phoneticPr fontId="1"/>
  </si>
  <si>
    <t>07：懲戒解雇</t>
    <phoneticPr fontId="1"/>
  </si>
  <si>
    <t>08：その他</t>
    <phoneticPr fontId="1"/>
  </si>
  <si>
    <t>0C：転籍</t>
    <phoneticPr fontId="1"/>
  </si>
  <si>
    <t>01：事業所間異動</t>
    <phoneticPr fontId="1"/>
  </si>
  <si>
    <t>02：新規加入者</t>
    <phoneticPr fontId="1"/>
  </si>
  <si>
    <t>03：繰下げ者</t>
    <phoneticPr fontId="1"/>
  </si>
  <si>
    <t>05：再加入者</t>
    <phoneticPr fontId="1"/>
  </si>
  <si>
    <t>訂正後住所</t>
    <rPh sb="0" eb="2">
      <t>テイセイ</t>
    </rPh>
    <rPh sb="2" eb="3">
      <t>ゴ</t>
    </rPh>
    <rPh sb="3" eb="5">
      <t>ジュウショ</t>
    </rPh>
    <phoneticPr fontId="1"/>
  </si>
  <si>
    <t>R6.12改定</t>
    <rPh sb="5" eb="7">
      <t>カイテイ</t>
    </rPh>
    <phoneticPr fontId="23"/>
  </si>
  <si>
    <t>年号部分は、該当する年号を選択してください。</t>
    <rPh sb="2" eb="4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</si>
</sst>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4" tint="-0.249977111117893"/>
      <name val="ＭＳ Ｐ明朝"/>
      <family val="1"/>
      <charset val="128"/>
    </font>
    <font>
      <sz val="11"/>
      <color theme="4" tint="-0.249977111117893"/>
      <name val="游ゴシック"/>
      <family val="2"/>
      <charset val="128"/>
      <scheme val="minor"/>
    </font>
    <font>
      <sz val="8"/>
      <color theme="4" tint="-0.249977111117893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4" tint="-0.249977111117893"/>
      <name val="ＭＳ Ｐ明朝"/>
      <family val="1"/>
      <charset val="128"/>
    </font>
    <font>
      <sz val="8"/>
      <color theme="8" tint="-0.499984740745262"/>
      <name val="ＭＳ Ｐ明朝"/>
      <family val="1"/>
      <charset val="128"/>
    </font>
    <font>
      <sz val="8"/>
      <color theme="4" tint="-0.499984740745262"/>
      <name val="ＭＳ Ｐ明朝"/>
      <family val="1"/>
      <charset val="128"/>
    </font>
    <font>
      <b/>
      <sz val="8"/>
      <color theme="4" tint="-0.249977111117893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7"/>
      <color theme="8" tint="-0.499984740745262"/>
      <name val="ＭＳ Ｐ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7"/>
      <color theme="4" tint="-0.249977111117893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4" tint="-0.249977111117893"/>
      <name val="ＭＳ Ｐ明朝"/>
      <family val="1"/>
      <charset val="128"/>
    </font>
    <font>
      <b/>
      <sz val="16"/>
      <color theme="4" tint="-0.249977111117893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3"/>
      <name val="ＭＳ Ｐ明朝"/>
      <family val="1"/>
      <charset val="128"/>
    </font>
    <font>
      <sz val="13"/>
      <color theme="4" tint="-0.24997711111789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dotted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77111117893"/>
      </left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dotted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77111117893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dotted">
        <color theme="4" tint="-0.249977111117893"/>
      </right>
      <top/>
      <bottom style="thin">
        <color theme="4" tint="-0.24994659260841701"/>
      </bottom>
      <diagonal/>
    </border>
    <border>
      <left style="dotted">
        <color theme="4" tint="-0.249977111117893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dotted">
        <color theme="4" tint="-0.249977111117893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dotted">
        <color theme="4" tint="-0.24997711111789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ashed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 style="dashed">
        <color theme="4" tint="-0.24994659260841701"/>
      </left>
      <right/>
      <top style="thin">
        <color theme="4" tint="-0.249977111117893"/>
      </top>
      <bottom style="thin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/>
      <right style="dashed">
        <color theme="4" tint="-0.24994659260841701"/>
      </right>
      <top style="thin">
        <color theme="4" tint="-0.249977111117893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77111117893"/>
      </right>
      <top style="thin">
        <color theme="4" tint="-0.249977111117893"/>
      </top>
      <bottom style="thin">
        <color theme="4" tint="-0.24994659260841701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/>
      <right style="dashed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 style="dotted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77111117893"/>
      </bottom>
      <diagonal/>
    </border>
    <border>
      <left/>
      <right/>
      <top style="thin">
        <color theme="4" tint="-0.24994659260841701"/>
      </top>
      <bottom style="thin">
        <color theme="4" tint="-0.249977111117893"/>
      </bottom>
      <diagonal/>
    </border>
    <border>
      <left style="dashed">
        <color theme="4" tint="-0.24994659260841701"/>
      </left>
      <right/>
      <top style="thin">
        <color theme="4" tint="-0.24994659260841701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77111117893"/>
      </left>
      <right style="dashed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dashed">
        <color theme="4" tint="-0.24994659260841701"/>
      </left>
      <right style="thin">
        <color theme="4" tint="-0.249977111117893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4659260841701"/>
      </bottom>
      <diagonal/>
    </border>
    <border>
      <left/>
      <right style="thin">
        <color theme="4" tint="-0.249977111117893"/>
      </right>
      <top/>
      <bottom style="thin">
        <color theme="4" tint="-0.24994659260841701"/>
      </bottom>
      <diagonal/>
    </border>
    <border>
      <left style="thin">
        <color theme="4" tint="-0.249977111117893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/>
      <top style="thin">
        <color theme="4" tint="-0.24994659260841701"/>
      </top>
      <bottom/>
      <diagonal/>
    </border>
    <border>
      <left/>
      <right style="thin">
        <color theme="4" tint="-0.249977111117893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77111117893"/>
      </bottom>
      <diagonal/>
    </border>
    <border>
      <left style="thin">
        <color theme="4" tint="-0.24994659260841701"/>
      </left>
      <right style="dotted">
        <color theme="4" tint="-0.249977111117893"/>
      </right>
      <top/>
      <bottom style="thin">
        <color theme="4" tint="-0.249977111117893"/>
      </bottom>
      <diagonal/>
    </border>
    <border>
      <left style="dotted">
        <color theme="4" tint="-0.249977111117893"/>
      </left>
      <right style="thin">
        <color theme="4" tint="-0.24994659260841701"/>
      </right>
      <top/>
      <bottom style="thin">
        <color theme="4" tint="-0.249977111117893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77111117893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77111117893"/>
      </left>
      <right/>
      <top style="thin">
        <color theme="4" tint="-0.24994659260841701"/>
      </top>
      <bottom/>
      <diagonal/>
    </border>
    <border>
      <left style="dotted">
        <color theme="4" tint="-0.249977111117893"/>
      </left>
      <right/>
      <top/>
      <bottom style="thin">
        <color theme="4" tint="-0.24994659260841701"/>
      </bottom>
      <diagonal/>
    </border>
    <border>
      <left style="thin">
        <color theme="4" tint="-0.24997711111789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ott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dotted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dotted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4659260841701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77111117893"/>
      </top>
      <bottom/>
      <diagonal/>
    </border>
    <border>
      <left style="dotted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dotted">
        <color theme="4" tint="-0.249977111117893"/>
      </right>
      <top/>
      <bottom style="thin">
        <color theme="4" tint="-0.249977111117893"/>
      </bottom>
      <diagonal/>
    </border>
    <border>
      <left style="dotted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4">
    <xf numFmtId="0" fontId="0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distributed" vertical="center"/>
    </xf>
    <xf numFmtId="0" fontId="11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5" xfId="0" applyFont="1" applyBorder="1">
      <alignment vertical="center"/>
    </xf>
    <xf numFmtId="49" fontId="16" fillId="0" borderId="1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top"/>
    </xf>
    <xf numFmtId="0" fontId="8" fillId="0" borderId="21" xfId="0" applyFont="1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49" fontId="21" fillId="0" borderId="0" xfId="0" applyNumberFormat="1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1" applyFont="1" applyAlignment="1">
      <alignment vertical="top"/>
    </xf>
    <xf numFmtId="0" fontId="24" fillId="0" borderId="0" xfId="2" applyFont="1">
      <alignment vertical="center"/>
    </xf>
    <xf numFmtId="0" fontId="21" fillId="0" borderId="0" xfId="2" applyFont="1">
      <alignment vertical="center"/>
    </xf>
    <xf numFmtId="0" fontId="25" fillId="0" borderId="29" xfId="2" applyFont="1" applyBorder="1" applyAlignment="1">
      <alignment horizontal="center" vertical="center"/>
    </xf>
    <xf numFmtId="0" fontId="26" fillId="0" borderId="0" xfId="2" applyFont="1">
      <alignment vertical="center"/>
    </xf>
    <xf numFmtId="0" fontId="26" fillId="0" borderId="0" xfId="0" applyFont="1">
      <alignment vertical="center"/>
    </xf>
    <xf numFmtId="0" fontId="21" fillId="0" borderId="30" xfId="2" applyFont="1" applyBorder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7" fillId="0" borderId="31" xfId="2" applyFont="1" applyBorder="1" applyAlignment="1" applyProtection="1">
      <alignment horizontal="center" vertical="center"/>
      <protection locked="0"/>
    </xf>
    <xf numFmtId="0" fontId="28" fillId="0" borderId="0" xfId="2" applyFont="1">
      <alignment vertical="center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0" fontId="29" fillId="0" borderId="0" xfId="2" applyFont="1">
      <alignment vertical="center"/>
    </xf>
    <xf numFmtId="0" fontId="21" fillId="0" borderId="29" xfId="0" applyFont="1" applyBorder="1">
      <alignment vertical="center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>
      <alignment vertical="center" wrapText="1"/>
    </xf>
    <xf numFmtId="0" fontId="21" fillId="0" borderId="0" xfId="0" applyFont="1" applyAlignment="1">
      <alignment vertical="center" shrinkToFit="1"/>
    </xf>
    <xf numFmtId="0" fontId="21" fillId="4" borderId="34" xfId="2" applyFont="1" applyFill="1" applyBorder="1">
      <alignment vertical="center"/>
    </xf>
    <xf numFmtId="0" fontId="21" fillId="4" borderId="30" xfId="2" applyFont="1" applyFill="1" applyBorder="1">
      <alignment vertical="center"/>
    </xf>
    <xf numFmtId="0" fontId="21" fillId="0" borderId="37" xfId="0" applyFont="1" applyBorder="1" applyAlignment="1">
      <alignment vertical="center" shrinkToFit="1"/>
    </xf>
    <xf numFmtId="0" fontId="21" fillId="4" borderId="31" xfId="2" applyFont="1" applyFill="1" applyBorder="1">
      <alignment vertical="center"/>
    </xf>
    <xf numFmtId="0" fontId="21" fillId="0" borderId="39" xfId="0" applyFont="1" applyBorder="1" applyAlignment="1"/>
    <xf numFmtId="0" fontId="21" fillId="0" borderId="40" xfId="0" applyFont="1" applyBorder="1" applyAlignment="1"/>
    <xf numFmtId="0" fontId="21" fillId="0" borderId="38" xfId="0" applyFont="1" applyBorder="1" applyAlignment="1"/>
    <xf numFmtId="0" fontId="8" fillId="0" borderId="19" xfId="0" applyFont="1" applyBorder="1" applyAlignment="1">
      <alignment vertical="top"/>
    </xf>
    <xf numFmtId="0" fontId="27" fillId="0" borderId="29" xfId="1" applyFont="1" applyBorder="1"/>
    <xf numFmtId="0" fontId="21" fillId="0" borderId="29" xfId="2" applyFont="1" applyBorder="1">
      <alignment vertical="center"/>
    </xf>
    <xf numFmtId="0" fontId="21" fillId="0" borderId="34" xfId="2" applyFont="1" applyBorder="1">
      <alignment vertical="center"/>
    </xf>
    <xf numFmtId="0" fontId="21" fillId="0" borderId="30" xfId="2" applyFont="1" applyBorder="1">
      <alignment vertical="center"/>
    </xf>
    <xf numFmtId="0" fontId="21" fillId="0" borderId="31" xfId="2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49" fontId="25" fillId="0" borderId="36" xfId="1" applyNumberFormat="1" applyFont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29" xfId="0" applyNumberFormat="1" applyFont="1" applyBorder="1">
      <alignment vertical="center"/>
    </xf>
    <xf numFmtId="0" fontId="30" fillId="0" borderId="0" xfId="0" applyFont="1">
      <alignment vertical="center"/>
    </xf>
    <xf numFmtId="0" fontId="18" fillId="0" borderId="67" xfId="0" applyFont="1" applyBorder="1" applyAlignment="1">
      <alignment vertical="top"/>
    </xf>
    <xf numFmtId="0" fontId="18" fillId="0" borderId="69" xfId="0" applyFont="1" applyBorder="1" applyAlignment="1">
      <alignment vertical="top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49" fontId="18" fillId="0" borderId="87" xfId="0" applyNumberFormat="1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34" fillId="0" borderId="6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4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0" fontId="34" fillId="0" borderId="87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90" xfId="0" applyFont="1" applyBorder="1" applyAlignment="1">
      <alignment horizontal="center"/>
    </xf>
    <xf numFmtId="0" fontId="35" fillId="0" borderId="88" xfId="0" applyFont="1" applyBorder="1" applyAlignment="1">
      <alignment horizontal="center"/>
    </xf>
    <xf numFmtId="0" fontId="35" fillId="0" borderId="89" xfId="0" applyFont="1" applyBorder="1" applyAlignment="1">
      <alignment horizontal="center"/>
    </xf>
    <xf numFmtId="0" fontId="14" fillId="0" borderId="0" xfId="0" applyFont="1">
      <alignment vertical="center"/>
    </xf>
    <xf numFmtId="49" fontId="21" fillId="0" borderId="29" xfId="1" applyNumberFormat="1" applyFont="1" applyBorder="1" applyAlignment="1" applyProtection="1">
      <alignment horizontal="center" vertical="center"/>
      <protection locked="0"/>
    </xf>
    <xf numFmtId="49" fontId="21" fillId="0" borderId="32" xfId="1" applyNumberFormat="1" applyFont="1" applyBorder="1" applyAlignment="1" applyProtection="1">
      <alignment horizontal="center" vertical="center"/>
      <protection locked="0"/>
    </xf>
    <xf numFmtId="0" fontId="21" fillId="0" borderId="32" xfId="2" applyFont="1" applyBorder="1" applyAlignment="1" applyProtection="1">
      <alignment horizontal="left" vertical="center"/>
      <protection locked="0"/>
    </xf>
    <xf numFmtId="0" fontId="21" fillId="0" borderId="33" xfId="2" applyFont="1" applyBorder="1" applyAlignment="1" applyProtection="1">
      <alignment horizontal="left" vertical="center"/>
      <protection locked="0"/>
    </xf>
    <xf numFmtId="0" fontId="21" fillId="2" borderId="29" xfId="0" applyFont="1" applyFill="1" applyBorder="1" applyAlignment="1">
      <alignment horizontal="center" vertical="center"/>
    </xf>
    <xf numFmtId="0" fontId="25" fillId="0" borderId="36" xfId="1" applyFont="1" applyBorder="1" applyAlignment="1" applyProtection="1">
      <alignment vertical="center" shrinkToFit="1"/>
      <protection locked="0"/>
    </xf>
    <xf numFmtId="0" fontId="25" fillId="0" borderId="41" xfId="1" applyFont="1" applyBorder="1" applyAlignment="1" applyProtection="1">
      <alignment vertical="center" shrinkToFit="1"/>
      <protection locked="0"/>
    </xf>
    <xf numFmtId="0" fontId="25" fillId="0" borderId="38" xfId="1" applyFont="1" applyBorder="1" applyAlignment="1" applyProtection="1">
      <alignment vertical="center" shrinkToFit="1"/>
      <protection locked="0"/>
    </xf>
    <xf numFmtId="0" fontId="21" fillId="2" borderId="32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0" borderId="42" xfId="2" applyFont="1" applyBorder="1" applyAlignment="1" applyProtection="1">
      <alignment horizontal="left" vertical="center"/>
      <protection locked="0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0" fontId="21" fillId="0" borderId="29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1" fillId="0" borderId="32" xfId="2" applyFont="1" applyBorder="1" applyAlignment="1" applyProtection="1">
      <alignment vertical="center" shrinkToFit="1"/>
      <protection locked="0"/>
    </xf>
    <xf numFmtId="0" fontId="21" fillId="0" borderId="33" xfId="2" applyFont="1" applyBorder="1" applyAlignment="1" applyProtection="1">
      <alignment vertical="center" shrinkToFit="1"/>
      <protection locked="0"/>
    </xf>
    <xf numFmtId="0" fontId="21" fillId="0" borderId="29" xfId="3" applyFont="1" applyBorder="1" applyAlignment="1" applyProtection="1">
      <alignment vertical="center" shrinkToFit="1"/>
      <protection locked="0"/>
    </xf>
    <xf numFmtId="49" fontId="21" fillId="0" borderId="29" xfId="0" applyNumberFormat="1" applyFont="1" applyBorder="1" applyAlignment="1" applyProtection="1">
      <alignment vertical="center" shrinkToFit="1"/>
      <protection locked="0"/>
    </xf>
    <xf numFmtId="0" fontId="21" fillId="4" borderId="34" xfId="2" applyFont="1" applyFill="1" applyBorder="1" applyAlignment="1">
      <alignment horizontal="center" vertical="center" textRotation="255"/>
    </xf>
    <xf numFmtId="0" fontId="21" fillId="4" borderId="30" xfId="2" applyFont="1" applyFill="1" applyBorder="1" applyAlignment="1">
      <alignment horizontal="center" vertical="center" textRotation="255"/>
    </xf>
    <xf numFmtId="0" fontId="21" fillId="4" borderId="31" xfId="2" applyFont="1" applyFill="1" applyBorder="1" applyAlignment="1">
      <alignment horizontal="center" vertical="center" textRotation="255"/>
    </xf>
    <xf numFmtId="49" fontId="21" fillId="0" borderId="29" xfId="0" applyNumberFormat="1" applyFont="1" applyBorder="1" applyProtection="1">
      <alignment vertical="center"/>
      <protection locked="0"/>
    </xf>
    <xf numFmtId="0" fontId="21" fillId="0" borderId="36" xfId="0" applyFont="1" applyBorder="1" applyAlignment="1" applyProtection="1">
      <alignment horizontal="left" vertical="center" shrinkToFit="1"/>
      <protection locked="0"/>
    </xf>
    <xf numFmtId="0" fontId="21" fillId="0" borderId="38" xfId="0" applyFont="1" applyBorder="1" applyAlignment="1" applyProtection="1">
      <alignment horizontal="left" vertical="center" shrinkToFit="1"/>
      <protection locked="0"/>
    </xf>
    <xf numFmtId="0" fontId="21" fillId="0" borderId="32" xfId="0" applyFont="1" applyBorder="1" applyAlignment="1" applyProtection="1">
      <alignment horizontal="left" vertical="center" shrinkToFit="1"/>
      <protection locked="0"/>
    </xf>
    <xf numFmtId="0" fontId="21" fillId="0" borderId="33" xfId="0" applyFont="1" applyBorder="1" applyAlignment="1" applyProtection="1">
      <alignment horizontal="left" vertical="center" shrinkToFit="1"/>
      <protection locked="0"/>
    </xf>
    <xf numFmtId="0" fontId="21" fillId="0" borderId="29" xfId="0" applyFont="1" applyBorder="1" applyAlignment="1" applyProtection="1">
      <alignment vertical="center" shrinkToFit="1"/>
      <protection locked="0"/>
    </xf>
    <xf numFmtId="0" fontId="8" fillId="3" borderId="77" xfId="0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/>
    </xf>
    <xf numFmtId="0" fontId="34" fillId="0" borderId="95" xfId="0" applyFont="1" applyBorder="1" applyAlignment="1">
      <alignment horizontal="center"/>
    </xf>
    <xf numFmtId="0" fontId="34" fillId="0" borderId="98" xfId="0" applyFont="1" applyBorder="1" applyAlignment="1">
      <alignment horizontal="center"/>
    </xf>
    <xf numFmtId="0" fontId="34" fillId="0" borderId="10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/>
    </xf>
    <xf numFmtId="0" fontId="34" fillId="0" borderId="81" xfId="0" applyFont="1" applyBorder="1" applyAlignment="1">
      <alignment horizontal="center"/>
    </xf>
    <xf numFmtId="0" fontId="34" fillId="0" borderId="97" xfId="0" applyFont="1" applyBorder="1" applyAlignment="1">
      <alignment horizontal="center"/>
    </xf>
    <xf numFmtId="0" fontId="34" fillId="0" borderId="99" xfId="0" applyFont="1" applyBorder="1" applyAlignment="1">
      <alignment horizontal="center"/>
    </xf>
    <xf numFmtId="0" fontId="8" fillId="0" borderId="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3" borderId="7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0" fillId="0" borderId="92" xfId="0" applyFont="1" applyBorder="1" applyAlignment="1">
      <alignment horizontal="left" vertical="top" wrapText="1"/>
    </xf>
    <xf numFmtId="0" fontId="20" fillId="0" borderId="93" xfId="0" applyFont="1" applyBorder="1" applyAlignment="1">
      <alignment horizontal="left" vertical="top" wrapText="1"/>
    </xf>
    <xf numFmtId="0" fontId="20" fillId="0" borderId="94" xfId="0" applyFont="1" applyBorder="1" applyAlignment="1">
      <alignment horizontal="left" vertical="top" wrapText="1"/>
    </xf>
    <xf numFmtId="0" fontId="0" fillId="2" borderId="10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70" xfId="0" applyFill="1" applyBorder="1">
      <alignment vertical="center"/>
    </xf>
    <xf numFmtId="0" fontId="8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9" fillId="0" borderId="8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9" xfId="0" applyFill="1" applyBorder="1">
      <alignment vertical="center"/>
    </xf>
    <xf numFmtId="0" fontId="20" fillId="0" borderId="3" xfId="0" applyFont="1" applyBorder="1" applyAlignment="1">
      <alignment horizontal="left" vertical="top" wrapText="1"/>
    </xf>
    <xf numFmtId="0" fontId="20" fillId="0" borderId="79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8" fillId="0" borderId="54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8" fillId="0" borderId="57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2" fillId="0" borderId="61" xfId="0" applyFont="1" applyBorder="1" applyAlignment="1">
      <alignment horizontal="center"/>
    </xf>
    <xf numFmtId="0" fontId="33" fillId="0" borderId="63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3" fillId="0" borderId="64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65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3" fillId="0" borderId="66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0" borderId="12" xfId="0" applyFont="1" applyBorder="1" applyAlignment="1">
      <alignment horizontal="left" vertical="top" wrapText="1"/>
    </xf>
    <xf numFmtId="0" fontId="20" fillId="0" borderId="62" xfId="0" applyFont="1" applyBorder="1" applyAlignment="1">
      <alignment horizontal="left" vertical="top" wrapText="1"/>
    </xf>
    <xf numFmtId="0" fontId="34" fillId="0" borderId="86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top" wrapText="1"/>
    </xf>
    <xf numFmtId="0" fontId="20" fillId="0" borderId="76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8" fillId="0" borderId="60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0" fontId="0" fillId="0" borderId="76" xfId="0" applyBorder="1">
      <alignment vertical="center"/>
    </xf>
    <xf numFmtId="0" fontId="32" fillId="0" borderId="68" xfId="0" applyFont="1" applyBorder="1" applyAlignment="1">
      <alignment horizontal="left" shrinkToFit="1"/>
    </xf>
    <xf numFmtId="0" fontId="32" fillId="0" borderId="70" xfId="0" applyFont="1" applyBorder="1" applyAlignment="1">
      <alignment horizontal="left" shrinkToFit="1"/>
    </xf>
    <xf numFmtId="0" fontId="32" fillId="0" borderId="65" xfId="0" applyFont="1" applyBorder="1" applyAlignment="1">
      <alignment horizontal="left" shrinkToFit="1"/>
    </xf>
    <xf numFmtId="0" fontId="14" fillId="0" borderId="12" xfId="0" applyFont="1" applyBorder="1" applyAlignment="1">
      <alignment horizontal="left" shrinkToFit="1"/>
    </xf>
    <xf numFmtId="0" fontId="14" fillId="0" borderId="20" xfId="0" applyFont="1" applyBorder="1" applyAlignment="1">
      <alignment horizontal="left" shrinkToFit="1"/>
    </xf>
    <xf numFmtId="0" fontId="14" fillId="0" borderId="62" xfId="0" applyFont="1" applyBorder="1" applyAlignment="1">
      <alignment horizontal="left" shrinkToFit="1"/>
    </xf>
    <xf numFmtId="0" fontId="8" fillId="2" borderId="2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76" xfId="0" applyFill="1" applyBorder="1">
      <alignment vertical="center"/>
    </xf>
    <xf numFmtId="0" fontId="8" fillId="2" borderId="12" xfId="0" applyFont="1" applyFill="1" applyBorder="1" applyAlignment="1">
      <alignment horizontal="right" vertical="top"/>
    </xf>
    <xf numFmtId="0" fontId="8" fillId="2" borderId="10" xfId="0" applyFont="1" applyFill="1" applyBorder="1" applyAlignment="1">
      <alignment horizontal="right" vertical="top"/>
    </xf>
    <xf numFmtId="0" fontId="31" fillId="0" borderId="0" xfId="0" applyFont="1" applyAlignment="1">
      <alignment horizontal="center" vertical="top"/>
    </xf>
    <xf numFmtId="0" fontId="8" fillId="2" borderId="59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4" fillId="0" borderId="82" xfId="0" applyFont="1" applyBorder="1" applyAlignment="1">
      <alignment horizontal="center"/>
    </xf>
    <xf numFmtId="0" fontId="34" fillId="0" borderId="80" xfId="0" applyFont="1" applyBorder="1" applyAlignment="1">
      <alignment horizontal="center"/>
    </xf>
    <xf numFmtId="0" fontId="0" fillId="2" borderId="91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vertical="center" shrinkToFit="1"/>
    </xf>
    <xf numFmtId="0" fontId="14" fillId="0" borderId="28" xfId="0" applyFont="1" applyBorder="1" applyAlignment="1">
      <alignment vertical="center" shrinkToFit="1"/>
    </xf>
  </cellXfs>
  <cellStyles count="4">
    <cellStyle name="標準" xfId="0" builtinId="0"/>
    <cellStyle name="標準 2 2" xfId="2" xr:uid="{894CFBF5-B813-4427-9046-028A8ABFA9CA}"/>
    <cellStyle name="標準 2 2 2" xfId="3" xr:uid="{3EB4C7BF-C8C0-43E1-B28E-39FDD5EF62CC}"/>
    <cellStyle name="標準 3" xfId="1" xr:uid="{C2BC5BD0-8A4E-4981-BA03-0ED7F417E1D8}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180975</xdr:colOff>
      <xdr:row>0</xdr:row>
      <xdr:rowOff>9525</xdr:rowOff>
    </xdr:from>
    <xdr:to>
      <xdr:col>43</xdr:col>
      <xdr:colOff>209550</xdr:colOff>
      <xdr:row>2</xdr:row>
      <xdr:rowOff>85725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89CDED6-51A7-47DE-836B-D6D119FD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9525"/>
          <a:ext cx="27717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0</xdr:colOff>
      <xdr:row>20</xdr:row>
      <xdr:rowOff>0</xdr:rowOff>
    </xdr:from>
    <xdr:to>
      <xdr:col>42</xdr:col>
      <xdr:colOff>10991</xdr:colOff>
      <xdr:row>21</xdr:row>
      <xdr:rowOff>159726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A8B6896-DDEA-425B-AD1E-B371194AFE18}"/>
            </a:ext>
          </a:extLst>
        </xdr:cNvPr>
        <xdr:cNvGrpSpPr/>
      </xdr:nvGrpSpPr>
      <xdr:grpSpPr>
        <a:xfrm>
          <a:off x="8258175" y="5267325"/>
          <a:ext cx="1153991" cy="350226"/>
          <a:chOff x="8616461" y="5605096"/>
          <a:chExt cx="1099039" cy="424961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C52A2479-BD2A-4710-962E-4F9FCE94C0B7}"/>
              </a:ext>
            </a:extLst>
          </xdr:cNvPr>
          <xdr:cNvGrpSpPr/>
        </xdr:nvGrpSpPr>
        <xdr:grpSpPr>
          <a:xfrm>
            <a:off x="8616461" y="5605096"/>
            <a:ext cx="1099039" cy="278423"/>
            <a:chOff x="7800975" y="5553075"/>
            <a:chExt cx="2209800" cy="228600"/>
          </a:xfrm>
        </xdr:grpSpPr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5FAA2E17-D065-4383-9873-BA9844682841}"/>
                </a:ext>
              </a:extLst>
            </xdr:cNvPr>
            <xdr:cNvCxnSpPr/>
          </xdr:nvCxnSpPr>
          <xdr:spPr>
            <a:xfrm flipV="1">
              <a:off x="7800975" y="5553075"/>
              <a:ext cx="276225" cy="228600"/>
            </a:xfrm>
            <a:prstGeom prst="line">
              <a:avLst/>
            </a:prstGeom>
            <a:ln>
              <a:solidFill>
                <a:schemeClr val="accent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60D7D070-CCB4-4268-B6DE-8AB73E1104A6}"/>
                </a:ext>
              </a:extLst>
            </xdr:cNvPr>
            <xdr:cNvCxnSpPr/>
          </xdr:nvCxnSpPr>
          <xdr:spPr>
            <a:xfrm flipH="1" flipV="1">
              <a:off x="9734550" y="5553075"/>
              <a:ext cx="276225" cy="228600"/>
            </a:xfrm>
            <a:prstGeom prst="line">
              <a:avLst/>
            </a:prstGeom>
            <a:ln>
              <a:solidFill>
                <a:schemeClr val="accent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9ED19ECA-B3CC-4B29-8131-5AEBC94B4FE1}"/>
                </a:ext>
              </a:extLst>
            </xdr:cNvPr>
            <xdr:cNvCxnSpPr/>
          </xdr:nvCxnSpPr>
          <xdr:spPr>
            <a:xfrm flipH="1">
              <a:off x="8077200" y="5553075"/>
              <a:ext cx="1657350" cy="0"/>
            </a:xfrm>
            <a:prstGeom prst="line">
              <a:avLst/>
            </a:prstGeom>
            <a:ln>
              <a:solidFill>
                <a:schemeClr val="accent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85DC407-5B8C-4063-87C3-F915170B5ECF}"/>
              </a:ext>
            </a:extLst>
          </xdr:cNvPr>
          <xdr:cNvSpPr txBox="1"/>
        </xdr:nvSpPr>
        <xdr:spPr>
          <a:xfrm>
            <a:off x="8799634" y="5656384"/>
            <a:ext cx="769327" cy="373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solidFill>
                  <a:schemeClr val="accent1">
                    <a:lumMod val="7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9C19-885C-4BC9-BB69-BBC436B7563F}">
  <sheetPr>
    <pageSetUpPr fitToPage="1"/>
  </sheetPr>
  <dimension ref="A1:N146"/>
  <sheetViews>
    <sheetView tabSelected="1" workbookViewId="0">
      <pane ySplit="2" topLeftCell="A14" activePane="bottomLeft" state="frozen"/>
      <selection pane="bottomLeft" activeCell="F23" sqref="F23"/>
    </sheetView>
  </sheetViews>
  <sheetFormatPr defaultColWidth="0" defaultRowHeight="13.5" customHeight="1" zeroHeight="1"/>
  <cols>
    <col min="1" max="1" width="3.875" style="39" customWidth="1"/>
    <col min="2" max="2" width="3.625" style="38" customWidth="1"/>
    <col min="3" max="3" width="23.625" style="39" customWidth="1"/>
    <col min="4" max="4" width="14.375" style="40" customWidth="1"/>
    <col min="5" max="11" width="14.375" style="39" customWidth="1"/>
    <col min="12" max="16384" width="9" style="39" hidden="1"/>
  </cols>
  <sheetData>
    <row r="1" spans="2:14">
      <c r="K1" s="41" t="s">
        <v>88</v>
      </c>
    </row>
    <row r="2" spans="2:14" s="43" customFormat="1" ht="18.75">
      <c r="B2" s="42" t="s">
        <v>2</v>
      </c>
      <c r="H2" s="38"/>
    </row>
    <row r="3" spans="2:14" s="43" customFormat="1">
      <c r="H3" s="38"/>
      <c r="I3" s="39"/>
      <c r="K3" s="44" t="s">
        <v>44</v>
      </c>
    </row>
    <row r="4" spans="2:14">
      <c r="B4" s="45" t="s">
        <v>45</v>
      </c>
      <c r="C4" s="46"/>
      <c r="H4" s="38"/>
      <c r="K4" s="47" t="s">
        <v>46</v>
      </c>
    </row>
    <row r="5" spans="2:14">
      <c r="B5" s="48" t="s">
        <v>47</v>
      </c>
      <c r="C5" s="39" t="s">
        <v>63</v>
      </c>
      <c r="H5" s="38"/>
      <c r="K5" s="47" t="s">
        <v>48</v>
      </c>
    </row>
    <row r="6" spans="2:14">
      <c r="B6" s="48" t="s">
        <v>47</v>
      </c>
      <c r="C6" s="39" t="s">
        <v>89</v>
      </c>
      <c r="H6" s="38"/>
      <c r="K6" s="49" t="s">
        <v>49</v>
      </c>
    </row>
    <row r="7" spans="2:14">
      <c r="B7" s="48"/>
      <c r="H7" s="38"/>
      <c r="I7" s="38"/>
    </row>
    <row r="8" spans="2:14" s="43" customFormat="1" hidden="1">
      <c r="B8" s="48"/>
      <c r="H8" s="38"/>
    </row>
    <row r="9" spans="2:14" s="43" customFormat="1" hidden="1">
      <c r="G9" s="38"/>
      <c r="H9" s="38"/>
    </row>
    <row r="10" spans="2:14" s="43" customFormat="1" hidden="1">
      <c r="B10" s="50"/>
      <c r="G10" s="38"/>
      <c r="H10" s="38"/>
    </row>
    <row r="11" spans="2:14" s="43" customFormat="1">
      <c r="G11" s="38"/>
      <c r="H11" s="39"/>
    </row>
    <row r="12" spans="2:14">
      <c r="C12" s="46" t="s">
        <v>50</v>
      </c>
      <c r="J12" s="43"/>
    </row>
    <row r="13" spans="2:14">
      <c r="C13" s="39" t="s">
        <v>51</v>
      </c>
      <c r="D13" s="51"/>
      <c r="J13" s="52"/>
    </row>
    <row r="14" spans="2:14">
      <c r="D14" s="39"/>
      <c r="J14" s="52"/>
    </row>
    <row r="15" spans="2:14">
      <c r="D15" s="39"/>
      <c r="L15" s="53" t="s">
        <v>66</v>
      </c>
      <c r="N15" s="68" t="s">
        <v>25</v>
      </c>
    </row>
    <row r="16" spans="2:14" ht="15" customHeight="1">
      <c r="C16" s="53" t="s">
        <v>52</v>
      </c>
      <c r="D16" s="120"/>
      <c r="E16" s="121"/>
      <c r="L16" s="72" t="s">
        <v>83</v>
      </c>
      <c r="N16" s="69" t="s">
        <v>76</v>
      </c>
    </row>
    <row r="17" spans="2:14" ht="15" customHeight="1">
      <c r="C17" s="53" t="s">
        <v>53</v>
      </c>
      <c r="D17" s="56"/>
      <c r="E17" s="56"/>
      <c r="L17" s="72" t="s">
        <v>84</v>
      </c>
      <c r="N17" s="70" t="s">
        <v>77</v>
      </c>
    </row>
    <row r="18" spans="2:14" ht="15" customHeight="1">
      <c r="C18" s="57" t="s">
        <v>54</v>
      </c>
      <c r="D18" s="56"/>
      <c r="E18" s="56"/>
      <c r="L18" s="72" t="s">
        <v>85</v>
      </c>
      <c r="N18" s="70" t="s">
        <v>78</v>
      </c>
    </row>
    <row r="19" spans="2:14" ht="15" customHeight="1">
      <c r="L19" s="73" t="s">
        <v>86</v>
      </c>
      <c r="N19" s="70" t="s">
        <v>79</v>
      </c>
    </row>
    <row r="20" spans="2:14" ht="15" customHeight="1">
      <c r="N20" s="70" t="s">
        <v>80</v>
      </c>
    </row>
    <row r="21" spans="2:14" ht="15" customHeight="1">
      <c r="C21" s="75" t="s">
        <v>74</v>
      </c>
      <c r="D21" s="112" t="s">
        <v>72</v>
      </c>
      <c r="E21" s="112"/>
      <c r="F21" s="112" t="s">
        <v>70</v>
      </c>
      <c r="G21" s="112"/>
      <c r="H21" s="112" t="s">
        <v>71</v>
      </c>
      <c r="I21" s="112"/>
      <c r="J21" s="75" t="s">
        <v>75</v>
      </c>
      <c r="N21" s="70" t="s">
        <v>81</v>
      </c>
    </row>
    <row r="22" spans="2:14" ht="15" customHeight="1">
      <c r="C22" s="67" t="s">
        <v>73</v>
      </c>
      <c r="D22" s="55"/>
      <c r="E22" s="51"/>
      <c r="F22" s="108"/>
      <c r="G22" s="108"/>
      <c r="H22" s="108"/>
      <c r="I22" s="109"/>
      <c r="J22" s="77"/>
      <c r="N22" s="71" t="s">
        <v>82</v>
      </c>
    </row>
    <row r="23" spans="2:14" ht="15" customHeight="1">
      <c r="C23" s="53" t="s">
        <v>64</v>
      </c>
      <c r="D23" s="55"/>
      <c r="E23" s="51"/>
      <c r="F23" s="55"/>
      <c r="G23" s="51"/>
      <c r="H23" s="55"/>
      <c r="I23" s="54"/>
      <c r="J23" s="77"/>
      <c r="N23" s="43"/>
    </row>
    <row r="24" spans="2:14" ht="15" customHeight="1">
      <c r="C24" s="68" t="s">
        <v>69</v>
      </c>
      <c r="D24" s="55"/>
      <c r="E24" s="51"/>
      <c r="F24" s="122"/>
      <c r="G24" s="122"/>
      <c r="H24" s="122"/>
      <c r="I24" s="123"/>
      <c r="J24" s="77"/>
    </row>
    <row r="25" spans="2:14" ht="15" customHeight="1">
      <c r="B25" s="39"/>
      <c r="C25" s="53" t="s">
        <v>65</v>
      </c>
      <c r="D25" s="55"/>
      <c r="E25" s="51"/>
      <c r="F25" s="108"/>
      <c r="G25" s="108"/>
      <c r="H25" s="108"/>
      <c r="I25" s="109"/>
      <c r="J25" s="77"/>
    </row>
    <row r="26" spans="2:14" ht="15" customHeight="1">
      <c r="B26" s="39"/>
      <c r="C26" s="53" t="s">
        <v>66</v>
      </c>
      <c r="D26" s="55"/>
      <c r="E26" s="51"/>
      <c r="F26" s="110"/>
      <c r="G26" s="111"/>
      <c r="H26" s="110"/>
      <c r="I26" s="119"/>
      <c r="J26" s="77"/>
    </row>
    <row r="27" spans="2:14" ht="15" customHeight="1">
      <c r="B27" s="39"/>
      <c r="C27" s="53" t="s">
        <v>67</v>
      </c>
      <c r="D27" s="55"/>
      <c r="E27" s="51"/>
      <c r="F27" s="110"/>
      <c r="G27" s="111"/>
      <c r="H27" s="110"/>
      <c r="I27" s="119"/>
      <c r="J27" s="77"/>
    </row>
    <row r="28" spans="2:14" ht="15" customHeight="1">
      <c r="B28" s="39"/>
    </row>
    <row r="29" spans="2:14" ht="15" customHeight="1">
      <c r="B29" s="39"/>
      <c r="C29" s="75" t="s">
        <v>74</v>
      </c>
      <c r="D29" s="112" t="s">
        <v>72</v>
      </c>
      <c r="E29" s="112"/>
      <c r="F29" s="116" t="s">
        <v>87</v>
      </c>
      <c r="G29" s="117"/>
      <c r="H29" s="117"/>
      <c r="I29" s="118"/>
    </row>
    <row r="30" spans="2:14" ht="15" customHeight="1">
      <c r="B30" s="39"/>
      <c r="C30" s="53" t="s">
        <v>68</v>
      </c>
      <c r="D30" s="55"/>
      <c r="E30" s="51"/>
      <c r="F30" s="74"/>
      <c r="G30" s="113"/>
      <c r="H30" s="114"/>
      <c r="I30" s="115"/>
    </row>
    <row r="31" spans="2:14" ht="15" customHeight="1">
      <c r="B31" s="39"/>
      <c r="D31" s="39"/>
    </row>
    <row r="32" spans="2:14">
      <c r="D32" s="39"/>
    </row>
    <row r="33" spans="2:8">
      <c r="H33" s="58"/>
    </row>
    <row r="34" spans="2:8">
      <c r="B34" s="131" t="s">
        <v>55</v>
      </c>
      <c r="C34" s="59" t="s">
        <v>56</v>
      </c>
      <c r="D34" s="55"/>
      <c r="E34" s="51"/>
      <c r="G34" s="58"/>
      <c r="H34" s="58"/>
    </row>
    <row r="35" spans="2:8">
      <c r="B35" s="132"/>
      <c r="C35" s="60" t="s">
        <v>57</v>
      </c>
      <c r="D35" s="134"/>
      <c r="E35" s="134"/>
    </row>
    <row r="36" spans="2:8">
      <c r="B36" s="132"/>
      <c r="C36" s="60" t="s">
        <v>58</v>
      </c>
      <c r="D36" s="135"/>
      <c r="E36" s="136"/>
      <c r="F36" s="61"/>
      <c r="G36" s="58"/>
      <c r="H36" s="58"/>
    </row>
    <row r="37" spans="2:8">
      <c r="B37" s="132"/>
      <c r="C37" s="60" t="s">
        <v>12</v>
      </c>
      <c r="D37" s="137"/>
      <c r="E37" s="138"/>
      <c r="F37" s="61"/>
      <c r="G37" s="58"/>
      <c r="H37" s="58"/>
    </row>
    <row r="38" spans="2:8">
      <c r="B38" s="132"/>
      <c r="C38" s="60" t="s">
        <v>13</v>
      </c>
      <c r="D38" s="139"/>
      <c r="E38" s="139"/>
      <c r="F38" s="58"/>
      <c r="G38" s="58"/>
      <c r="H38" s="58"/>
    </row>
    <row r="39" spans="2:8">
      <c r="B39" s="133"/>
      <c r="C39" s="62" t="s">
        <v>37</v>
      </c>
      <c r="D39" s="130"/>
      <c r="E39" s="130"/>
    </row>
    <row r="40" spans="2:8">
      <c r="D40" s="39"/>
    </row>
    <row r="41" spans="2:8">
      <c r="C41" s="39" t="s">
        <v>59</v>
      </c>
    </row>
    <row r="42" spans="2:8">
      <c r="B42" s="124"/>
      <c r="C42" s="63" t="s">
        <v>60</v>
      </c>
      <c r="D42" s="127"/>
      <c r="E42" s="128"/>
    </row>
    <row r="43" spans="2:8">
      <c r="B43" s="125"/>
      <c r="C43" s="64" t="s">
        <v>61</v>
      </c>
      <c r="D43" s="129"/>
      <c r="E43" s="129"/>
    </row>
    <row r="44" spans="2:8">
      <c r="B44" s="126"/>
      <c r="C44" s="65" t="s">
        <v>62</v>
      </c>
      <c r="D44" s="130"/>
      <c r="E44" s="130"/>
    </row>
    <row r="45" spans="2:8"/>
    <row r="46" spans="2:8" ht="13.5" customHeight="1"/>
    <row r="47" spans="2:8" ht="13.5" customHeight="1"/>
    <row r="48" spans="2:8" ht="13.5" customHeight="1"/>
    <row r="61" ht="13.5" customHeight="1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 ht="13.5" customHeight="1"/>
    <row r="144" ht="13.5" customHeight="1"/>
    <row r="145" ht="13.5" customHeight="1"/>
    <row r="146" ht="13.5" customHeight="1"/>
  </sheetData>
  <sheetProtection selectLockedCells="1"/>
  <mergeCells count="27">
    <mergeCell ref="B42:B44"/>
    <mergeCell ref="D42:E42"/>
    <mergeCell ref="D43:E43"/>
    <mergeCell ref="D44:E44"/>
    <mergeCell ref="B34:B39"/>
    <mergeCell ref="D35:E35"/>
    <mergeCell ref="D36:E36"/>
    <mergeCell ref="D37:E37"/>
    <mergeCell ref="D38:E38"/>
    <mergeCell ref="D39:E39"/>
    <mergeCell ref="D16:E16"/>
    <mergeCell ref="F22:G22"/>
    <mergeCell ref="H22:I22"/>
    <mergeCell ref="F24:G24"/>
    <mergeCell ref="H24:I24"/>
    <mergeCell ref="F21:G21"/>
    <mergeCell ref="H21:I21"/>
    <mergeCell ref="D21:E21"/>
    <mergeCell ref="F25:G25"/>
    <mergeCell ref="H25:I25"/>
    <mergeCell ref="F27:G27"/>
    <mergeCell ref="D29:E29"/>
    <mergeCell ref="G30:I30"/>
    <mergeCell ref="F29:I29"/>
    <mergeCell ref="H27:I27"/>
    <mergeCell ref="F26:G26"/>
    <mergeCell ref="H26:I26"/>
  </mergeCells>
  <phoneticPr fontId="1"/>
  <conditionalFormatting sqref="D13 E34">
    <cfRule type="containsBlanks" dxfId="13" priority="70">
      <formula>LEN(TRIM(D13))=0</formula>
    </cfRule>
  </conditionalFormatting>
  <conditionalFormatting sqref="D16">
    <cfRule type="containsBlanks" dxfId="12" priority="69">
      <formula>LEN(TRIM(D16))=0</formula>
    </cfRule>
  </conditionalFormatting>
  <conditionalFormatting sqref="D34:D39">
    <cfRule type="containsBlanks" dxfId="11" priority="65">
      <formula>LEN(TRIM(D34))=0</formula>
    </cfRule>
  </conditionalFormatting>
  <conditionalFormatting sqref="D42">
    <cfRule type="containsBlanks" dxfId="10" priority="63">
      <formula>LEN(TRIM(D42))=0</formula>
    </cfRule>
  </conditionalFormatting>
  <conditionalFormatting sqref="D44">
    <cfRule type="containsBlanks" dxfId="9" priority="1">
      <formula>LEN(TRIM(D44))=0</formula>
    </cfRule>
  </conditionalFormatting>
  <conditionalFormatting sqref="D17:E18">
    <cfRule type="containsBlanks" dxfId="8" priority="68">
      <formula>LEN(TRIM(D17))=0</formula>
    </cfRule>
  </conditionalFormatting>
  <conditionalFormatting sqref="D43:E43">
    <cfRule type="containsBlanks" dxfId="7" priority="61">
      <formula>LEN(TRIM(D43))=0</formula>
    </cfRule>
  </conditionalFormatting>
  <conditionalFormatting sqref="D22:F27">
    <cfRule type="containsBlanks" dxfId="6" priority="3">
      <formula>LEN(TRIM(D22))=0</formula>
    </cfRule>
  </conditionalFormatting>
  <conditionalFormatting sqref="D30:G30">
    <cfRule type="containsBlanks" dxfId="5" priority="5">
      <formula>LEN(TRIM(D30))=0</formula>
    </cfRule>
  </conditionalFormatting>
  <conditionalFormatting sqref="G23">
    <cfRule type="containsBlanks" dxfId="4" priority="26">
      <formula>LEN(TRIM(G23))=0</formula>
    </cfRule>
  </conditionalFormatting>
  <conditionalFormatting sqref="H22:H27">
    <cfRule type="containsBlanks" dxfId="3" priority="2">
      <formula>LEN(TRIM(H22))=0</formula>
    </cfRule>
  </conditionalFormatting>
  <conditionalFormatting sqref="I23">
    <cfRule type="containsBlanks" dxfId="2" priority="24">
      <formula>LEN(TRIM(I23))=0</formula>
    </cfRule>
  </conditionalFormatting>
  <conditionalFormatting sqref="K6">
    <cfRule type="containsBlanks" dxfId="1" priority="66">
      <formula>LEN(TRIM(K6))=0</formula>
    </cfRule>
    <cfRule type="cellIs" dxfId="0" priority="67" operator="equal">
      <formula>"9.新元号"</formula>
    </cfRule>
  </conditionalFormatting>
  <dataValidations xWindow="447" yWindow="647" count="19">
    <dataValidation imeMode="hiragana" allowBlank="1" showInputMessage="1" showErrorMessage="1" sqref="D36:D38 D42:D43" xr:uid="{DD42451A-7CB8-4B37-AF95-BCA64BF720D7}"/>
    <dataValidation type="textLength" imeMode="off" operator="lessThanOrEqual" allowBlank="1" showInputMessage="1" showErrorMessage="1" error="加入者番号は10桁で入力してください。" sqref="D16" xr:uid="{74788F9E-130C-44B3-A516-D094AAFACB09}">
      <formula1>10</formula1>
    </dataValidation>
    <dataValidation type="textLength" imeMode="off" operator="equal" allowBlank="1" showInputMessage="1" showErrorMessage="1" error="100-0001形式で入力してください。" prompt="ハイフン込みで入力してください。_x000a_例：100-0001" sqref="D35" xr:uid="{F6886881-BCC5-4E09-9E8B-846845B5CC7B}">
      <formula1>8</formula1>
    </dataValidation>
    <dataValidation imeMode="fullKatakana" allowBlank="1" showInputMessage="1" showErrorMessage="1" prompt="苗字のフリガナを入力してください" sqref="D17" xr:uid="{E9F88AE9-80D5-49C0-A0F1-974F5A63C469}"/>
    <dataValidation imeMode="fullKatakana" allowBlank="1" showInputMessage="1" showErrorMessage="1" prompt="名前のフリガナを入力してください" sqref="E17" xr:uid="{D35E9E44-30FC-4C7F-9DDD-09E35B132748}"/>
    <dataValidation imeMode="hiragana" allowBlank="1" showInputMessage="1" showErrorMessage="1" prompt="変更前の苗字を入力してください" sqref="D18" xr:uid="{3DEB6D8A-07B5-4AC2-BD16-317D927ECFCB}"/>
    <dataValidation imeMode="hiragana" allowBlank="1" showInputMessage="1" showErrorMessage="1" prompt="変更前の名前を入力してください" sqref="E18" xr:uid="{82DE7E0A-F6E9-4A2D-A81C-629EC9FEC4DB}"/>
    <dataValidation type="textLength" imeMode="off" allowBlank="1" showInputMessage="1" showErrorMessage="1" error="電話番号はハイフン込みで入力してください。" prompt="市外局番より、ハイフン込みで入力してください。_x000a_例：03-1234-5678" sqref="D39 D44" xr:uid="{D90A420A-26D6-463E-B583-D80384225298}">
      <formula1>12</formula1>
      <formula2>13</formula2>
    </dataValidation>
    <dataValidation type="textLength" imeMode="off" operator="lessThanOrEqual" allowBlank="1" showInputMessage="1" showErrorMessage="1" error="基金の事業所番号は6桁で入力してください。" sqref="D13" xr:uid="{9AD728A9-3BD8-4203-897E-32FBC17851C1}">
      <formula1>6</formula1>
    </dataValidation>
    <dataValidation type="list" allowBlank="1" showInputMessage="1" showErrorMessage="1" errorTitle="入力エラー" error="リストから選択してください。" prompt="年号を選択してください" sqref="H23 F23" xr:uid="{89BA8389-759A-4CEA-9D9D-1DBE959C6E37}">
      <formula1>$K$4:$K$5</formula1>
    </dataValidation>
    <dataValidation type="list" allowBlank="1" showInputMessage="1" showErrorMessage="1" errorTitle="入力エラー" error="リストから選択してください。" prompt="年号を選択してください" sqref="D34 D22:D27 D30" xr:uid="{0793DEFC-BD37-4B47-9BFB-AB36CD6AB31F}">
      <formula1>$K$5:$K$6</formula1>
    </dataValidation>
    <dataValidation type="textLength" imeMode="off" operator="lessThanOrEqual" allowBlank="1" showInputMessage="1" showErrorMessage="1" errorTitle="入力エラー" error="10桁以内の半角数字で入力してください" promptTitle="年金整理番号（被保険者整理番号）" prompt="数値を入力してください。" sqref="F22 H22" xr:uid="{65E243E8-0919-4F09-BD61-AE7496821520}">
      <formula1>10</formula1>
    </dataValidation>
    <dataValidation type="list" allowBlank="1" showInputMessage="1" showErrorMessage="1" errorTitle="入力エラー" error="リストから選択してください" promptTitle="性別" prompt="リストから選択してください。" sqref="F24:I24" xr:uid="{0994F584-B9EA-4E7E-B247-FE32A2BBDFC8}">
      <formula1>"5：男,6：女"</formula1>
    </dataValidation>
    <dataValidation type="textLength" imeMode="off" operator="equal" allowBlank="1" showInputMessage="1" showErrorMessage="1" errorTitle="入力エラー" error="10桁の半角数字で入力してください" promptTitle="基礎年金番号" prompt="１０桁の数値を入力してください。" sqref="F25 H25" xr:uid="{BB685BCF-E15B-4404-807B-7C77277674A3}">
      <formula1>10</formula1>
    </dataValidation>
    <dataValidation type="list" allowBlank="1" showInputMessage="1" showErrorMessage="1" errorTitle="入力エラー" error="リストから選択してください。" promptTitle="喪失事由" prompt="リストから選択してください" sqref="F27:I27" xr:uid="{69CB4264-EBA3-4873-9996-81331511D320}">
      <formula1>$N$16:$N$22</formula1>
    </dataValidation>
    <dataValidation type="textLength" imeMode="off" operator="equal" allowBlank="1" showInputMessage="1" showErrorMessage="1" errorTitle="入力エラー" error="XXX-XXXX形式で入力してください_x000a_全体で半角８文字" promptTitle="郵便番号" prompt="ハイフン込みで入力してください。_x000a_例：123-1234" sqref="F30" xr:uid="{89157D39-C516-4E13-A65F-5F0796198707}">
      <formula1>8</formula1>
    </dataValidation>
    <dataValidation imeMode="hiragana" allowBlank="1" showErrorMessage="1" promptTitle="住所" prompt="全角漢字で入力してください" sqref="G30" xr:uid="{D0F5CEC6-248F-44DA-8CFA-4AE8290F2D43}"/>
    <dataValidation type="list" allowBlank="1" showInputMessage="1" showErrorMessage="1" errorTitle="入力エラー" error="リストから選択してください。" promptTitle="取得事由" prompt="リストから選択してください" sqref="F26:I26" xr:uid="{86F17EA3-BA2C-4466-BFF9-E606A214F36D}">
      <formula1>$L$16:$L$19</formula1>
    </dataValidation>
    <dataValidation type="textLength" imeMode="off" operator="equal" allowBlank="1" showInputMessage="1" showErrorMessage="1" error="6桁の数字で入力してください。" prompt="7年1月5日の場合は 070105 のように入力してください。_x000a_" sqref="E30 E34 E23 E22 I23 E24:E27 G23" xr:uid="{E713706F-B49B-4AB0-9AD6-CDD94E14C976}">
      <formula1>6</formula1>
    </dataValidation>
  </dataValidations>
  <pageMargins left="0.2" right="0.19685039370078741" top="0.51181102362204722" bottom="0.59055118110236227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CCF1-7F12-47EB-B63B-9F300BA7F0CB}">
  <dimension ref="B1:AR29"/>
  <sheetViews>
    <sheetView zoomScaleNormal="100" workbookViewId="0">
      <selection activeCell="B1" sqref="B1"/>
    </sheetView>
  </sheetViews>
  <sheetFormatPr defaultRowHeight="18.75"/>
  <cols>
    <col min="1" max="1" width="1.125" customWidth="1"/>
    <col min="2" max="7" width="2.875" customWidth="1"/>
    <col min="8" max="44" width="3" customWidth="1"/>
    <col min="45" max="45" width="1.5" customWidth="1"/>
  </cols>
  <sheetData>
    <row r="1" spans="2:44" ht="30.75" customHeight="1">
      <c r="B1" s="2"/>
      <c r="C1" s="2"/>
      <c r="D1" s="2"/>
      <c r="E1" s="2"/>
      <c r="F1" s="2"/>
      <c r="G1" s="2"/>
      <c r="H1" s="2"/>
      <c r="J1" s="3"/>
      <c r="K1" s="1"/>
      <c r="L1" s="4"/>
      <c r="M1" s="5"/>
      <c r="N1" s="1"/>
      <c r="O1" s="6"/>
      <c r="P1" s="6"/>
      <c r="Q1" s="6"/>
      <c r="R1" s="6"/>
      <c r="S1" s="6"/>
      <c r="T1" s="6"/>
      <c r="U1" s="6"/>
      <c r="V1" s="2"/>
      <c r="W1" s="2"/>
      <c r="X1" s="2"/>
      <c r="Y1" s="2"/>
      <c r="Z1" s="2"/>
      <c r="AA1" s="2"/>
    </row>
    <row r="2" spans="2:44" ht="18" customHeight="1">
      <c r="B2" s="2"/>
      <c r="C2" s="2"/>
      <c r="D2" s="2"/>
      <c r="E2" s="2"/>
      <c r="F2" s="2"/>
      <c r="G2" s="2"/>
      <c r="H2" s="259" t="s">
        <v>32</v>
      </c>
      <c r="I2" s="259"/>
      <c r="J2" s="259"/>
      <c r="K2" s="259"/>
      <c r="L2" s="259"/>
      <c r="M2" s="259"/>
      <c r="N2" s="259"/>
      <c r="O2" s="259"/>
      <c r="P2" s="259"/>
      <c r="Q2" s="259"/>
      <c r="R2" s="251" t="s">
        <v>2</v>
      </c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</row>
    <row r="3" spans="2:44" ht="14.25" customHeight="1">
      <c r="B3" s="7"/>
      <c r="C3" s="7"/>
      <c r="D3" s="7"/>
      <c r="E3" s="7"/>
      <c r="F3" s="7"/>
      <c r="G3" s="7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8"/>
      <c r="AE3" s="8"/>
      <c r="AF3" s="8"/>
      <c r="AG3" s="8"/>
      <c r="AH3" s="8"/>
      <c r="AI3" s="8"/>
      <c r="AJ3" s="8"/>
      <c r="AK3" s="8"/>
      <c r="AL3" s="8"/>
    </row>
    <row r="4" spans="2:44" ht="14.25" customHeight="1">
      <c r="B4" s="199" t="s">
        <v>0</v>
      </c>
      <c r="C4" s="200"/>
      <c r="D4" s="200"/>
      <c r="E4" s="200"/>
      <c r="F4" s="200"/>
      <c r="G4" s="201"/>
      <c r="H4" s="202" t="s">
        <v>33</v>
      </c>
      <c r="I4" s="203"/>
      <c r="J4" s="203"/>
      <c r="K4" s="203"/>
      <c r="L4" s="203"/>
      <c r="M4" s="203"/>
      <c r="N4" s="204"/>
      <c r="O4" s="252" t="s">
        <v>34</v>
      </c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53"/>
      <c r="AC4" s="15"/>
      <c r="AD4" s="15"/>
      <c r="AE4" s="14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2:44" ht="21" customHeight="1">
      <c r="B5" s="205" t="str">
        <f>TRIM(MID(TEXT(記入シート!$D$13,"??????"),COLUMN(A1),1))</f>
        <v/>
      </c>
      <c r="C5" s="207" t="str">
        <f>TRIM(MID(TEXT(記入シート!$D$13,"??????"),COLUMN(B1),1))</f>
        <v/>
      </c>
      <c r="D5" s="207" t="str">
        <f>TRIM(MID(TEXT(記入シート!$D$13,"??????"),COLUMN(C1),1))</f>
        <v/>
      </c>
      <c r="E5" s="207" t="str">
        <f>TRIM(MID(TEXT(記入シート!$D$13,"??????"),COLUMN(D1),1))</f>
        <v/>
      </c>
      <c r="F5" s="207" t="str">
        <f>TRIM(MID(TEXT(記入シート!$D$13,"??????"),COLUMN(E1),1))</f>
        <v/>
      </c>
      <c r="G5" s="209" t="str">
        <f>TRIM(MID(TEXT(記入シート!$D$13,"??????"),COLUMN(F1),1))</f>
        <v/>
      </c>
      <c r="H5" s="211" t="str">
        <f>TRIM(MID(TEXT(記入シート!$D$16,"???????"),COLUMN(A1),1))</f>
        <v/>
      </c>
      <c r="I5" s="207" t="str">
        <f>TRIM(MID(TEXT(記入シート!$D$16,"???????"),COLUMN(B1),1))</f>
        <v/>
      </c>
      <c r="J5" s="207" t="str">
        <f>TRIM(MID(TEXT(記入シート!$D$16,"???????"),COLUMN(C1),1))</f>
        <v/>
      </c>
      <c r="K5" s="207" t="str">
        <f>TRIM(MID(TEXT(記入シート!$D$16,"???????"),COLUMN(D1),1))</f>
        <v/>
      </c>
      <c r="L5" s="207" t="str">
        <f>TRIM(MID(TEXT(記入シート!$D$16,"???????"),COLUMN(E1),1))</f>
        <v/>
      </c>
      <c r="M5" s="207" t="str">
        <f>TRIM(MID(TEXT(記入シート!$D$16,"???????"),COLUMN(F1),1))</f>
        <v/>
      </c>
      <c r="N5" s="209" t="str">
        <f>TRIM(MID(TEXT(記入シート!$D$16,"???????"),COLUMN(G1),1))</f>
        <v/>
      </c>
      <c r="O5" s="34" t="s">
        <v>39</v>
      </c>
      <c r="P5" s="242" t="str">
        <f>IF(記入シート!$D$17="","",記入シート!$D$17)</f>
        <v/>
      </c>
      <c r="Q5" s="242"/>
      <c r="R5" s="242"/>
      <c r="S5" s="242"/>
      <c r="T5" s="242"/>
      <c r="U5" s="243"/>
      <c r="V5" s="66"/>
      <c r="W5" s="242" t="str">
        <f>IF(記入シート!$E$17="","",記入シート!$E$17)</f>
        <v/>
      </c>
      <c r="X5" s="242"/>
      <c r="Y5" s="242"/>
      <c r="Z5" s="242"/>
      <c r="AA5" s="242"/>
      <c r="AB5" s="244"/>
      <c r="AC5" s="10"/>
      <c r="AD5" s="10"/>
      <c r="AE5" s="14"/>
      <c r="AF5" s="10"/>
      <c r="AG5" s="10"/>
      <c r="AH5" s="10"/>
      <c r="AI5" s="10"/>
      <c r="AJ5" s="10"/>
      <c r="AK5" s="10"/>
      <c r="AL5" s="10"/>
      <c r="AM5" s="10"/>
      <c r="AN5" s="10"/>
      <c r="AO5" s="231" t="s">
        <v>1</v>
      </c>
      <c r="AP5" s="232"/>
      <c r="AQ5" s="232"/>
      <c r="AR5" s="233"/>
    </row>
    <row r="6" spans="2:44" ht="28.5" customHeight="1">
      <c r="B6" s="206"/>
      <c r="C6" s="208"/>
      <c r="D6" s="208"/>
      <c r="E6" s="208"/>
      <c r="F6" s="208"/>
      <c r="G6" s="210"/>
      <c r="H6" s="212"/>
      <c r="I6" s="208"/>
      <c r="J6" s="208"/>
      <c r="K6" s="208"/>
      <c r="L6" s="208"/>
      <c r="M6" s="208"/>
      <c r="N6" s="210"/>
      <c r="O6" s="79" t="s">
        <v>30</v>
      </c>
      <c r="P6" s="239" t="str">
        <f>IF(記入シート!$D$18="","",記入シート!$D$18)</f>
        <v/>
      </c>
      <c r="Q6" s="239"/>
      <c r="R6" s="239"/>
      <c r="S6" s="239"/>
      <c r="T6" s="239"/>
      <c r="U6" s="241"/>
      <c r="V6" s="80" t="s">
        <v>31</v>
      </c>
      <c r="W6" s="239" t="str">
        <f>IF(記入シート!$E$18="","",記入シート!$E$18)</f>
        <v/>
      </c>
      <c r="X6" s="239"/>
      <c r="Y6" s="239"/>
      <c r="Z6" s="239"/>
      <c r="AA6" s="239"/>
      <c r="AB6" s="240"/>
      <c r="AC6" s="10"/>
      <c r="AD6" s="10"/>
      <c r="AE6" s="29"/>
      <c r="AF6" s="10"/>
      <c r="AG6" s="10"/>
      <c r="AH6" s="10"/>
      <c r="AI6" s="10"/>
      <c r="AJ6" s="12"/>
      <c r="AK6" s="10"/>
      <c r="AL6" s="12"/>
      <c r="AM6" s="12"/>
      <c r="AN6" s="12"/>
      <c r="AO6" s="81"/>
      <c r="AP6" s="82"/>
      <c r="AQ6" s="82"/>
      <c r="AR6" s="83"/>
    </row>
    <row r="7" spans="2:44" ht="3.75" customHeight="1">
      <c r="O7" s="30"/>
      <c r="P7" s="31"/>
      <c r="Q7" s="31"/>
      <c r="R7" s="31"/>
      <c r="S7" s="31"/>
      <c r="T7" s="31"/>
      <c r="U7" s="31"/>
      <c r="V7" s="10"/>
      <c r="AC7" s="10"/>
      <c r="AD7" s="10"/>
      <c r="AE7" s="29"/>
      <c r="AF7" s="10"/>
      <c r="AG7" s="10"/>
      <c r="AH7" s="10"/>
      <c r="AI7" s="10"/>
      <c r="AJ7" s="12"/>
      <c r="AK7" s="10"/>
      <c r="AL7" s="12"/>
      <c r="AM7" s="12"/>
      <c r="AN7" s="12"/>
      <c r="AO7" s="12"/>
      <c r="AP7" s="12"/>
      <c r="AQ7" s="12"/>
      <c r="AR7" s="32"/>
    </row>
    <row r="8" spans="2:44" ht="13.9" customHeight="1">
      <c r="B8" s="216" t="s">
        <v>3</v>
      </c>
      <c r="C8" s="217"/>
      <c r="D8" s="217"/>
      <c r="E8" s="217"/>
      <c r="F8" s="217"/>
      <c r="G8" s="217"/>
      <c r="H8" s="254" t="s">
        <v>4</v>
      </c>
      <c r="I8" s="255"/>
      <c r="J8" s="255"/>
      <c r="K8" s="255"/>
      <c r="L8" s="255"/>
      <c r="M8" s="255"/>
      <c r="N8" s="255"/>
      <c r="O8" s="221" t="s">
        <v>5</v>
      </c>
      <c r="P8" s="222"/>
      <c r="Q8" s="222"/>
      <c r="R8" s="222"/>
      <c r="S8" s="222"/>
      <c r="T8" s="222"/>
      <c r="U8" s="222"/>
      <c r="V8" s="222"/>
      <c r="W8" s="222"/>
      <c r="X8" s="223"/>
      <c r="Y8" s="221" t="s">
        <v>6</v>
      </c>
      <c r="Z8" s="222"/>
      <c r="AA8" s="222"/>
      <c r="AB8" s="222"/>
      <c r="AC8" s="222"/>
      <c r="AD8" s="222"/>
      <c r="AE8" s="222"/>
      <c r="AF8" s="222"/>
      <c r="AG8" s="222"/>
      <c r="AH8" s="223"/>
      <c r="AI8" s="234" t="s">
        <v>36</v>
      </c>
      <c r="AJ8" s="235"/>
      <c r="AK8" s="235"/>
      <c r="AL8" s="235"/>
      <c r="AM8" s="235"/>
      <c r="AN8" s="235"/>
      <c r="AO8" s="235"/>
      <c r="AP8" s="235"/>
      <c r="AQ8" s="235"/>
      <c r="AR8" s="236"/>
    </row>
    <row r="9" spans="2:44" ht="12.6" customHeight="1">
      <c r="B9" s="188"/>
      <c r="C9" s="189"/>
      <c r="D9" s="189"/>
      <c r="E9" s="189"/>
      <c r="F9" s="189"/>
      <c r="G9" s="189"/>
      <c r="H9" s="33" t="s">
        <v>16</v>
      </c>
      <c r="I9" s="256" t="s">
        <v>7</v>
      </c>
      <c r="J9" s="257"/>
      <c r="K9" s="256" t="s">
        <v>8</v>
      </c>
      <c r="L9" s="257"/>
      <c r="M9" s="256" t="s">
        <v>9</v>
      </c>
      <c r="N9" s="258"/>
      <c r="O9" s="224"/>
      <c r="P9" s="225"/>
      <c r="Q9" s="225"/>
      <c r="R9" s="225"/>
      <c r="S9" s="225"/>
      <c r="T9" s="225"/>
      <c r="U9" s="225"/>
      <c r="V9" s="225"/>
      <c r="W9" s="225"/>
      <c r="X9" s="226"/>
      <c r="Y9" s="224"/>
      <c r="Z9" s="225"/>
      <c r="AA9" s="225"/>
      <c r="AB9" s="225"/>
      <c r="AC9" s="225"/>
      <c r="AD9" s="225"/>
      <c r="AE9" s="225"/>
      <c r="AF9" s="225"/>
      <c r="AG9" s="225"/>
      <c r="AH9" s="226"/>
      <c r="AI9" s="237"/>
      <c r="AJ9" s="237"/>
      <c r="AK9" s="237"/>
      <c r="AL9" s="237"/>
      <c r="AM9" s="237"/>
      <c r="AN9" s="237"/>
      <c r="AO9" s="237"/>
      <c r="AP9" s="237"/>
      <c r="AQ9" s="237"/>
      <c r="AR9" s="238"/>
    </row>
    <row r="10" spans="2:44" ht="27" customHeight="1">
      <c r="B10" s="140" t="s">
        <v>35</v>
      </c>
      <c r="C10" s="141"/>
      <c r="D10" s="141"/>
      <c r="E10" s="141"/>
      <c r="F10" s="141"/>
      <c r="G10" s="141"/>
      <c r="H10" s="86" t="str">
        <f>IF(記入シート!$D$22="","",LEFT(記入シート!$D$22,1))</f>
        <v/>
      </c>
      <c r="I10" s="87" t="str">
        <f>IF(記入シート!$E$22="","",TRIM(MID(TEXT(記入シート!$E$22,"000000"),COLUMN(A1),1)))</f>
        <v/>
      </c>
      <c r="J10" s="88" t="str">
        <f>IF(記入シート!$E$22="","",TRIM(MID(TEXT(記入シート!$E$22,"000000"),COLUMN(B1),1)))</f>
        <v/>
      </c>
      <c r="K10" s="87" t="str">
        <f>IF(記入シート!$E$22="","",TRIM(MID(TEXT(記入シート!$E$22,"000000"),COLUMN(C1),1)))</f>
        <v/>
      </c>
      <c r="L10" s="88" t="str">
        <f>IF(記入シート!$E$22="","",TRIM(MID(TEXT(記入シート!$E$22,"000000"),COLUMN(D1),1)))</f>
        <v/>
      </c>
      <c r="M10" s="89" t="str">
        <f>IF(記入シート!$E$22="","",TRIM(MID(TEXT(記入シート!$E$22,"000000"),COLUMN(E1),1)))</f>
        <v/>
      </c>
      <c r="N10" s="90" t="str">
        <f>IF(記入シート!$E$22="","",TRIM(MID(TEXT(記入シート!$E$22,"000000"),COLUMN(F1),1)))</f>
        <v/>
      </c>
      <c r="O10" s="91" t="str">
        <f>TRIM(MID(TEXT(記入シート!$F$22,"??????????"),COLUMN(A1),1))</f>
        <v/>
      </c>
      <c r="P10" s="92" t="str">
        <f>TRIM(MID(TEXT(記入シート!$F$22,"??????????"),COLUMN(B1),1))</f>
        <v/>
      </c>
      <c r="Q10" s="92" t="str">
        <f>TRIM(MID(TEXT(記入シート!$F$22,"??????????"),COLUMN(C1),1))</f>
        <v/>
      </c>
      <c r="R10" s="93" t="str">
        <f>TRIM(MID(TEXT(記入シート!$F$22,"??????????"),COLUMN(D1),1))</f>
        <v/>
      </c>
      <c r="S10" s="94" t="str">
        <f>TRIM(MID(TEXT(記入シート!$F$22,"??????????"),COLUMN(E1),1))</f>
        <v/>
      </c>
      <c r="T10" s="92" t="str">
        <f>TRIM(MID(TEXT(記入シート!$F$22,"??????????"),COLUMN(F1),1))</f>
        <v/>
      </c>
      <c r="U10" s="92" t="str">
        <f>TRIM(MID(TEXT(記入シート!$F$22,"??????????"),COLUMN(G1),1))</f>
        <v/>
      </c>
      <c r="V10" s="92" t="str">
        <f>TRIM(MID(TEXT(記入シート!$F$22,"??????????"),COLUMN(H1),1))</f>
        <v/>
      </c>
      <c r="W10" s="92" t="str">
        <f>TRIM(MID(TEXT(記入シート!$F$22,"??????????"),COLUMN(I1),1))</f>
        <v/>
      </c>
      <c r="X10" s="95" t="str">
        <f>TRIM(MID(TEXT(記入シート!$F$22,"??????????"),COLUMN(J1),1))</f>
        <v/>
      </c>
      <c r="Y10" s="91" t="str">
        <f>TRIM(MID(TEXT(記入シート!$H$22,"??????????"),COLUMN(A1),1))</f>
        <v/>
      </c>
      <c r="Z10" s="92" t="str">
        <f>TRIM(MID(TEXT(記入シート!$H$22,"??????????"),COLUMN(B1),1))</f>
        <v/>
      </c>
      <c r="AA10" s="92" t="str">
        <f>TRIM(MID(TEXT(記入シート!$H$22,"??????????"),COLUMN(C1),1))</f>
        <v/>
      </c>
      <c r="AB10" s="96" t="str">
        <f>TRIM(MID(TEXT(記入シート!$H$22,"??????????"),COLUMN(D1),1))</f>
        <v/>
      </c>
      <c r="AC10" s="97" t="str">
        <f>TRIM(MID(TEXT(記入シート!$H$22,"??????????"),COLUMN(E1),1))</f>
        <v/>
      </c>
      <c r="AD10" s="92" t="str">
        <f>TRIM(MID(TEXT(記入シート!$H$22,"??????????"),COLUMN(F1),1))</f>
        <v/>
      </c>
      <c r="AE10" s="92" t="str">
        <f>TRIM(MID(TEXT(記入シート!$H$22,"??????????"),COLUMN(G1),1))</f>
        <v/>
      </c>
      <c r="AF10" s="92" t="str">
        <f>TRIM(MID(TEXT(記入シート!$H$22,"??????????"),COLUMN(H1),1))</f>
        <v/>
      </c>
      <c r="AG10" s="92" t="str">
        <f>TRIM(MID(TEXT(記入シート!$H$22,"??????????"),COLUMN(I1),1))</f>
        <v/>
      </c>
      <c r="AH10" s="95" t="str">
        <f>TRIM(MID(TEXT(記入シート!$H$22,"??????????"),COLUMN(J1),1))</f>
        <v/>
      </c>
      <c r="AI10" s="218" t="str">
        <f>IF(記入シート!$J$22="","",記入シート!$J$22)</f>
        <v/>
      </c>
      <c r="AJ10" s="218"/>
      <c r="AK10" s="218"/>
      <c r="AL10" s="218"/>
      <c r="AM10" s="218"/>
      <c r="AN10" s="218"/>
      <c r="AO10" s="218"/>
      <c r="AP10" s="218"/>
      <c r="AQ10" s="218"/>
      <c r="AR10" s="219"/>
    </row>
    <row r="11" spans="2:44" ht="11.45" customHeight="1">
      <c r="B11" s="157" t="s">
        <v>22</v>
      </c>
      <c r="C11" s="158"/>
      <c r="D11" s="158"/>
      <c r="E11" s="158"/>
      <c r="F11" s="158"/>
      <c r="G11" s="158"/>
      <c r="H11" s="197" t="str">
        <f>IF(記入シート!$D$23="","",LEFT(記入シート!$D$23,1))</f>
        <v/>
      </c>
      <c r="I11" s="149" t="str">
        <f>IF(記入シート!$E$23="","",TRIM(MID(TEXT(記入シート!$E$23,"000000"),COLUMN(A1),1)))</f>
        <v/>
      </c>
      <c r="J11" s="214" t="str">
        <f>IF(記入シート!$E$23="","",TRIM(MID(TEXT(記入シート!$E$23,"000000"),COLUMN(B1),1)))</f>
        <v/>
      </c>
      <c r="K11" s="149" t="str">
        <f>IF(記入シート!$E$23="","",TRIM(MID(TEXT(記入シート!$E$23,"000000"),COLUMN(C1),1)))</f>
        <v/>
      </c>
      <c r="L11" s="214" t="str">
        <f>IF(記入シート!$E$23="","",TRIM(MID(TEXT(記入シート!$E$23,"000000"),COLUMN(D1),1)))</f>
        <v/>
      </c>
      <c r="M11" s="149" t="str">
        <f>IF(記入シート!$E$23="","",TRIM(MID(TEXT(記入シート!$E$23,"000000"),COLUMN(E1),1)))</f>
        <v/>
      </c>
      <c r="N11" s="143" t="str">
        <f>IF(記入シート!$E$23="","",TRIM(MID(TEXT(記入シート!$E$23,"000000"),COLUMN(F1),1)))</f>
        <v/>
      </c>
      <c r="O11" s="84" t="s">
        <v>16</v>
      </c>
      <c r="P11" s="229" t="s">
        <v>7</v>
      </c>
      <c r="Q11" s="230"/>
      <c r="R11" s="229" t="s">
        <v>8</v>
      </c>
      <c r="S11" s="230"/>
      <c r="T11" s="229" t="s">
        <v>9</v>
      </c>
      <c r="U11" s="230"/>
      <c r="V11" s="245"/>
      <c r="W11" s="193"/>
      <c r="X11" s="194"/>
      <c r="Y11" s="84" t="s">
        <v>16</v>
      </c>
      <c r="Z11" s="229" t="s">
        <v>7</v>
      </c>
      <c r="AA11" s="230"/>
      <c r="AB11" s="229" t="s">
        <v>8</v>
      </c>
      <c r="AC11" s="230"/>
      <c r="AD11" s="229" t="s">
        <v>9</v>
      </c>
      <c r="AE11" s="230"/>
      <c r="AF11" s="245"/>
      <c r="AG11" s="193"/>
      <c r="AH11" s="194"/>
      <c r="AI11" s="195" t="str">
        <f>IF(記入シート!$J$23="","",記入シート!$J$23)</f>
        <v/>
      </c>
      <c r="AJ11" s="195"/>
      <c r="AK11" s="195"/>
      <c r="AL11" s="195"/>
      <c r="AM11" s="195"/>
      <c r="AN11" s="195"/>
      <c r="AO11" s="195"/>
      <c r="AP11" s="195"/>
      <c r="AQ11" s="195"/>
      <c r="AR11" s="196"/>
    </row>
    <row r="12" spans="2:44" ht="24" customHeight="1">
      <c r="B12" s="188"/>
      <c r="C12" s="189"/>
      <c r="D12" s="189"/>
      <c r="E12" s="189"/>
      <c r="F12" s="189"/>
      <c r="G12" s="189"/>
      <c r="H12" s="198"/>
      <c r="I12" s="213"/>
      <c r="J12" s="215"/>
      <c r="K12" s="213"/>
      <c r="L12" s="215"/>
      <c r="M12" s="213"/>
      <c r="N12" s="220"/>
      <c r="O12" s="100" t="str">
        <f>IF(記入シート!$F$23="","",LEFT(記入シート!$F$23,1))</f>
        <v/>
      </c>
      <c r="P12" s="87" t="str">
        <f>IF(記入シート!$G$23="","",TRIM(MID(TEXT(記入シート!$G$23,"000000"),COLUMN(A1),1)))</f>
        <v/>
      </c>
      <c r="Q12" s="88" t="str">
        <f>IF(記入シート!$G$23="","",TRIM(MID(TEXT(記入シート!$G$23,"000000"),COLUMN(B1),1)))</f>
        <v/>
      </c>
      <c r="R12" s="87" t="str">
        <f>IF(記入シート!$G$23="","",TRIM(MID(TEXT(記入シート!$G$23,"000000"),COLUMN(C1),1)))</f>
        <v/>
      </c>
      <c r="S12" s="88" t="str">
        <f>IF(記入シート!$G$23="","",TRIM(MID(TEXT(記入シート!$G$23,"000000"),COLUMN(D1),1)))</f>
        <v/>
      </c>
      <c r="T12" s="89" t="str">
        <f>IF(記入シート!$G$23="","",TRIM(MID(TEXT(記入シート!$G$23,"000000"),COLUMN(E1),1)))</f>
        <v/>
      </c>
      <c r="U12" s="101" t="str">
        <f>IF(記入シート!$G$23="","",TRIM(MID(TEXT(記入シート!$G$23,"000000"),COLUMN(F1),1)))</f>
        <v/>
      </c>
      <c r="V12" s="246"/>
      <c r="W12" s="247"/>
      <c r="X12" s="248"/>
      <c r="Y12" s="100" t="str">
        <f>IF(記入シート!$H$23="","",LEFT(記入シート!$H$23,1))</f>
        <v/>
      </c>
      <c r="Z12" s="89" t="str">
        <f>IF(記入シート!$I$23="","",TRIM(MID(TEXT(記入シート!$I$23,"000000"),COLUMN(A1),1)))</f>
        <v/>
      </c>
      <c r="AA12" s="101" t="str">
        <f>IF(記入シート!$I$23="","",TRIM(MID(TEXT(記入シート!$I$23,"000000"),COLUMN(B1),1)))</f>
        <v/>
      </c>
      <c r="AB12" s="87" t="str">
        <f>IF(記入シート!$I$23="","",TRIM(MID(TEXT(記入シート!$I$23,"000000"),COLUMN(C1),1)))</f>
        <v/>
      </c>
      <c r="AC12" s="88" t="str">
        <f>IF(記入シート!$I$23="","",TRIM(MID(TEXT(記入シート!$I$23,"000000"),COLUMN(D1),1)))</f>
        <v/>
      </c>
      <c r="AD12" s="89" t="str">
        <f>IF(記入シート!$I$23="","",TRIM(MID(TEXT(記入シート!$I$23,"000000"),COLUMN(E1),1)))</f>
        <v/>
      </c>
      <c r="AE12" s="101" t="str">
        <f>IF(記入シート!$I$23="","",TRIM(MID(TEXT(記入シート!$I$23,"000000"),COLUMN(F1),1)))</f>
        <v/>
      </c>
      <c r="AF12" s="246"/>
      <c r="AG12" s="247"/>
      <c r="AH12" s="248"/>
      <c r="AI12" s="227"/>
      <c r="AJ12" s="227"/>
      <c r="AK12" s="227"/>
      <c r="AL12" s="227"/>
      <c r="AM12" s="227"/>
      <c r="AN12" s="227"/>
      <c r="AO12" s="227"/>
      <c r="AP12" s="227"/>
      <c r="AQ12" s="227"/>
      <c r="AR12" s="228"/>
    </row>
    <row r="13" spans="2:44" ht="27" customHeight="1">
      <c r="B13" s="190" t="s">
        <v>23</v>
      </c>
      <c r="C13" s="191"/>
      <c r="D13" s="191"/>
      <c r="E13" s="191"/>
      <c r="F13" s="191"/>
      <c r="G13" s="191"/>
      <c r="H13" s="86" t="str">
        <f>IF(記入シート!$D$24="","",LEFT(記入シート!$D$24,1))</f>
        <v/>
      </c>
      <c r="I13" s="87" t="str">
        <f>IF(記入シート!$E$24="","",TRIM(MID(TEXT(記入シート!$E$24,"000000"),COLUMN(A1),1)))</f>
        <v/>
      </c>
      <c r="J13" s="88" t="str">
        <f>IF(記入シート!$E$24="","",TRIM(MID(TEXT(記入シート!$E$24,"000000"),COLUMN(B1),1)))</f>
        <v/>
      </c>
      <c r="K13" s="87" t="str">
        <f>IF(記入シート!$E$24="","",TRIM(MID(TEXT(記入シート!$E$24,"000000"),COLUMN(C1),1)))</f>
        <v/>
      </c>
      <c r="L13" s="88" t="str">
        <f>IF(記入シート!$E$24="","",TRIM(MID(TEXT(記入シート!$E$24,"000000"),COLUMN(D1),1)))</f>
        <v/>
      </c>
      <c r="M13" s="89" t="str">
        <f>IF(記入シート!$E$24="","",TRIM(MID(TEXT(記入シート!$E$24,"000000"),COLUMN(E1),1)))</f>
        <v/>
      </c>
      <c r="N13" s="90" t="str">
        <f>IF(記入シート!$E$24="","",TRIM(MID(TEXT(記入シート!$E$24,"000000"),COLUMN(F1),1)))</f>
        <v/>
      </c>
      <c r="O13" s="100" t="str">
        <f>IF(記入シート!$F$24="","",LEFT(記入シート!$F$24,1))</f>
        <v/>
      </c>
      <c r="P13" s="250"/>
      <c r="Q13" s="165"/>
      <c r="R13" s="165"/>
      <c r="S13" s="165"/>
      <c r="T13" s="165"/>
      <c r="U13" s="165"/>
      <c r="V13" s="165"/>
      <c r="W13" s="165"/>
      <c r="X13" s="166"/>
      <c r="Y13" s="102" t="str">
        <f>IF(記入シート!$H$24="","",LEFT(記入シート!$H$24,1))</f>
        <v/>
      </c>
      <c r="Z13" s="249"/>
      <c r="AA13" s="165"/>
      <c r="AB13" s="165"/>
      <c r="AC13" s="165"/>
      <c r="AD13" s="165"/>
      <c r="AE13" s="165"/>
      <c r="AF13" s="165"/>
      <c r="AG13" s="165"/>
      <c r="AH13" s="166"/>
      <c r="AI13" s="218" t="str">
        <f>IF(記入シート!$J$24="","",記入シート!$J$24)</f>
        <v/>
      </c>
      <c r="AJ13" s="218"/>
      <c r="AK13" s="218"/>
      <c r="AL13" s="218"/>
      <c r="AM13" s="218"/>
      <c r="AN13" s="218"/>
      <c r="AO13" s="218"/>
      <c r="AP13" s="218"/>
      <c r="AQ13" s="218"/>
      <c r="AR13" s="219"/>
    </row>
    <row r="14" spans="2:44" ht="27" customHeight="1">
      <c r="B14" s="155" t="s">
        <v>27</v>
      </c>
      <c r="C14" s="156"/>
      <c r="D14" s="156"/>
      <c r="E14" s="156"/>
      <c r="F14" s="156"/>
      <c r="G14" s="156"/>
      <c r="H14" s="86" t="str">
        <f>IF(記入シート!$D$25="","",LEFT(記入シート!$D$25,1))</f>
        <v/>
      </c>
      <c r="I14" s="87" t="str">
        <f>IF(記入シート!$E$25="","",TRIM(MID(TEXT(記入シート!$E$25,"000000"),COLUMN(A1),1)))</f>
        <v/>
      </c>
      <c r="J14" s="88" t="str">
        <f>IF(記入シート!$E$25="","",TRIM(MID(TEXT(記入シート!$E$25,"000000"),COLUMN(B1),1)))</f>
        <v/>
      </c>
      <c r="K14" s="87" t="str">
        <f>IF(記入シート!$E$25="","",TRIM(MID(TEXT(記入シート!$E$25,"000000"),COLUMN(C1),1)))</f>
        <v/>
      </c>
      <c r="L14" s="88" t="str">
        <f>IF(記入シート!$E$25="","",TRIM(MID(TEXT(記入シート!$E$25,"000000"),COLUMN(D1),1)))</f>
        <v/>
      </c>
      <c r="M14" s="89" t="str">
        <f>IF(記入シート!$E$25="","",TRIM(MID(TEXT(記入シート!$E$25,"000000"),COLUMN(E1),1)))</f>
        <v/>
      </c>
      <c r="N14" s="90" t="str">
        <f>IF(記入シート!$E$25="","",TRIM(MID(TEXT(記入シート!$E$25,"000000"),COLUMN(F1),1)))</f>
        <v/>
      </c>
      <c r="O14" s="91" t="str">
        <f>IF(記入シート!$F$25="","",TRIM(MID(TEXT(記入シート!$F$25,"0000000000"),COLUMN(A1),1)))</f>
        <v/>
      </c>
      <c r="P14" s="92" t="str">
        <f>IF(記入シート!$F$25="","",TRIM(MID(TEXT(記入シート!$F$25,"0000000000"),COLUMN(B1),1)))</f>
        <v/>
      </c>
      <c r="Q14" s="92" t="str">
        <f>IF(記入シート!$F$25="","",TRIM(MID(TEXT(記入シート!$F$25,"0000000000"),COLUMN(C1),1)))</f>
        <v/>
      </c>
      <c r="R14" s="93" t="str">
        <f>IF(記入シート!$F$25="","",TRIM(MID(TEXT(記入シート!$F$25,"0000000000"),COLUMN(D1),1)))</f>
        <v/>
      </c>
      <c r="S14" s="91" t="str">
        <f>IF(記入シート!$F$25="","",TRIM(MID(TEXT(記入シート!$F$25,"0000000000"),COLUMN(E1),1)))</f>
        <v/>
      </c>
      <c r="T14" s="92" t="str">
        <f>IF(記入シート!$F$25="","",TRIM(MID(TEXT(記入シート!$F$25,"0000000000"),COLUMN(F1),1)))</f>
        <v/>
      </c>
      <c r="U14" s="92" t="str">
        <f>IF(記入シート!$F$25="","",TRIM(MID(TEXT(記入シート!$F$25,"0000000000"),COLUMN(G1),1)))</f>
        <v/>
      </c>
      <c r="V14" s="92" t="str">
        <f>IF(記入シート!$F$25="","",TRIM(MID(TEXT(記入シート!$F$25,"0000000000"),COLUMN(H1),1)))</f>
        <v/>
      </c>
      <c r="W14" s="92" t="str">
        <f>IF(記入シート!$F$25="","",TRIM(MID(TEXT(記入シート!$F$25,"0000000000"),COLUMN(I1),1)))</f>
        <v/>
      </c>
      <c r="X14" s="95" t="str">
        <f>IF(記入シート!$F$25="","",TRIM(MID(TEXT(記入シート!$F$25,"0000000000"),COLUMN(J1),1)))</f>
        <v/>
      </c>
      <c r="Y14" s="91" t="str">
        <f>IF(記入シート!$H$25="","",TRIM(MID(TEXT(記入シート!$H$25,"0000000000"),COLUMN(A1),1)))</f>
        <v/>
      </c>
      <c r="Z14" s="92" t="str">
        <f>IF(記入シート!$H$25="","",TRIM(MID(TEXT(記入シート!$H$25,"0000000000"),COLUMN(B1),1)))</f>
        <v/>
      </c>
      <c r="AA14" s="92" t="str">
        <f>IF(記入シート!$H$25="","",TRIM(MID(TEXT(記入シート!$H$25,"0000000000"),COLUMN(C1),1)))</f>
        <v/>
      </c>
      <c r="AB14" s="95" t="str">
        <f>IF(記入シート!$H$25="","",TRIM(MID(TEXT(記入シート!$H$25,"0000000000"),COLUMN(D1),1)))</f>
        <v/>
      </c>
      <c r="AC14" s="97" t="str">
        <f>IF(記入シート!$H$25="","",TRIM(MID(TEXT(記入シート!$H$25,"0000000000"),COLUMN(E1),1)))</f>
        <v/>
      </c>
      <c r="AD14" s="92" t="str">
        <f>IF(記入シート!$H$25="","",TRIM(MID(TEXT(記入シート!$H$25,"0000000000"),COLUMN(F1),1)))</f>
        <v/>
      </c>
      <c r="AE14" s="92" t="str">
        <f>IF(記入シート!$H$25="","",TRIM(MID(TEXT(記入シート!$H$25,"0000000000"),COLUMN(G1),1)))</f>
        <v/>
      </c>
      <c r="AF14" s="92" t="str">
        <f>IF(記入シート!$H$25="","",TRIM(MID(TEXT(記入シート!$H$25,"0000000000"),COLUMN(H1),1)))</f>
        <v/>
      </c>
      <c r="AG14" s="92" t="str">
        <f>IF(記入シート!$H$25="","",TRIM(MID(TEXT(記入シート!$H$25,"0000000000"),COLUMN(I1),1)))</f>
        <v/>
      </c>
      <c r="AH14" s="95" t="str">
        <f>IF(記入シート!$H$25="","",TRIM(MID(TEXT(記入シート!$H$25,"0000000000"),COLUMN(J1),1)))</f>
        <v/>
      </c>
      <c r="AI14" s="218" t="str">
        <f>IF(記入シート!$J$25="","",記入シート!$J$25)</f>
        <v/>
      </c>
      <c r="AJ14" s="218"/>
      <c r="AK14" s="218"/>
      <c r="AL14" s="218"/>
      <c r="AM14" s="218"/>
      <c r="AN14" s="218"/>
      <c r="AO14" s="218"/>
      <c r="AP14" s="218"/>
      <c r="AQ14" s="218"/>
      <c r="AR14" s="219"/>
    </row>
    <row r="15" spans="2:44" ht="27" customHeight="1">
      <c r="B15" s="155" t="s">
        <v>24</v>
      </c>
      <c r="C15" s="156"/>
      <c r="D15" s="156"/>
      <c r="E15" s="156"/>
      <c r="F15" s="156"/>
      <c r="G15" s="156"/>
      <c r="H15" s="86" t="str">
        <f>IF(記入シート!$D$26="","",LEFT(記入シート!$D$26,1))</f>
        <v/>
      </c>
      <c r="I15" s="87" t="str">
        <f>IF(記入シート!$E$26="","",TRIM(MID(TEXT(記入シート!$E$26,"000000"),COLUMN(A1),1)))</f>
        <v/>
      </c>
      <c r="J15" s="88" t="str">
        <f>IF(記入シート!$E$26="","",TRIM(MID(TEXT(記入シート!$E$26,"000000"),COLUMN(B1),1)))</f>
        <v/>
      </c>
      <c r="K15" s="87" t="str">
        <f>IF(記入シート!$E$26="","",TRIM(MID(TEXT(記入シート!$E$26,"000000"),COLUMN(C1),1)))</f>
        <v/>
      </c>
      <c r="L15" s="88" t="str">
        <f>IF(記入シート!$E$26="","",TRIM(MID(TEXT(記入シート!$E$26,"000000"),COLUMN(D1),1)))</f>
        <v/>
      </c>
      <c r="M15" s="89" t="str">
        <f>IF(記入シート!$E$26="","",TRIM(MID(TEXT(記入シート!$E$26,"000000"),COLUMN(E1),1)))</f>
        <v/>
      </c>
      <c r="N15" s="90" t="str">
        <f>IF(記入シート!$E$26="","",TRIM(MID(TEXT(記入シート!$E$26,"000000"),COLUMN(F1),1)))</f>
        <v/>
      </c>
      <c r="O15" s="105">
        <v>0</v>
      </c>
      <c r="P15" s="103" t="str">
        <f>IF(記入シート!$F$26="","",MID(記入シート!$F$26,2,1))</f>
        <v/>
      </c>
      <c r="Q15" s="164"/>
      <c r="R15" s="165"/>
      <c r="S15" s="165"/>
      <c r="T15" s="165"/>
      <c r="U15" s="165"/>
      <c r="V15" s="165"/>
      <c r="W15" s="165"/>
      <c r="X15" s="166"/>
      <c r="Y15" s="105">
        <v>0</v>
      </c>
      <c r="Z15" s="103" t="str">
        <f>IF(記入シート!$H$26="","",MID(記入シート!$H$26,2,1))</f>
        <v/>
      </c>
      <c r="AA15" s="192"/>
      <c r="AB15" s="193"/>
      <c r="AC15" s="193"/>
      <c r="AD15" s="193"/>
      <c r="AE15" s="193"/>
      <c r="AF15" s="193"/>
      <c r="AG15" s="193"/>
      <c r="AH15" s="194"/>
      <c r="AI15" s="195" t="str">
        <f>IF(記入シート!$J$26="","",記入シート!$J$26)</f>
        <v/>
      </c>
      <c r="AJ15" s="195"/>
      <c r="AK15" s="195"/>
      <c r="AL15" s="195"/>
      <c r="AM15" s="195"/>
      <c r="AN15" s="195"/>
      <c r="AO15" s="195"/>
      <c r="AP15" s="195"/>
      <c r="AQ15" s="195"/>
      <c r="AR15" s="196"/>
    </row>
    <row r="16" spans="2:44" ht="27" customHeight="1">
      <c r="B16" s="155" t="s">
        <v>25</v>
      </c>
      <c r="C16" s="156"/>
      <c r="D16" s="156"/>
      <c r="E16" s="156"/>
      <c r="F16" s="156"/>
      <c r="G16" s="156"/>
      <c r="H16" s="86" t="str">
        <f>IF(記入シート!$D$27="","",LEFT(記入シート!$D$27,1))</f>
        <v/>
      </c>
      <c r="I16" s="87" t="str">
        <f>IF(記入シート!$E$27="","",TRIM(MID(TEXT(記入シート!$E$27,"000000"),COLUMN(A1),1)))</f>
        <v/>
      </c>
      <c r="J16" s="88" t="str">
        <f>IF(記入シート!$E$27="","",TRIM(MID(TEXT(記入シート!$E$27,"000000"),COLUMN(B1),1)))</f>
        <v/>
      </c>
      <c r="K16" s="87" t="str">
        <f>IF(記入シート!$E$27="","",TRIM(MID(TEXT(記入シート!$E$27,"000000"),COLUMN(C1),1)))</f>
        <v/>
      </c>
      <c r="L16" s="88" t="str">
        <f>IF(記入シート!$E$27="","",TRIM(MID(TEXT(記入シート!$E$27,"000000"),COLUMN(D1),1)))</f>
        <v/>
      </c>
      <c r="M16" s="99" t="str">
        <f>IF(記入シート!$E$27="","",TRIM(MID(TEXT(記入シート!$E$27,"000000"),COLUMN(E1),1)))</f>
        <v/>
      </c>
      <c r="N16" s="98" t="str">
        <f>IF(記入シート!$E$27="","",TRIM(MID(TEXT(記入シート!$E$27,"000000"),COLUMN(F1),1)))</f>
        <v/>
      </c>
      <c r="O16" s="106">
        <v>0</v>
      </c>
      <c r="P16" s="104" t="str">
        <f>IF(記入シート!$F$27="","",MID(記入シート!$F$27,2,1))</f>
        <v/>
      </c>
      <c r="Q16" s="167"/>
      <c r="R16" s="168"/>
      <c r="S16" s="168"/>
      <c r="T16" s="168"/>
      <c r="U16" s="168"/>
      <c r="V16" s="168"/>
      <c r="W16" s="168"/>
      <c r="X16" s="169"/>
      <c r="Y16" s="106">
        <v>0</v>
      </c>
      <c r="Z16" s="104" t="str">
        <f>IF(記入シート!$H$27="","",MID(記入シート!$H$27,2,1))</f>
        <v/>
      </c>
      <c r="AA16" s="262"/>
      <c r="AB16" s="263"/>
      <c r="AC16" s="263"/>
      <c r="AD16" s="263"/>
      <c r="AE16" s="263"/>
      <c r="AF16" s="263"/>
      <c r="AG16" s="263"/>
      <c r="AH16" s="264"/>
      <c r="AI16" s="161" t="str">
        <f>IF(記入シート!$J$27="","",記入シート!$J$27)</f>
        <v/>
      </c>
      <c r="AJ16" s="162"/>
      <c r="AK16" s="162"/>
      <c r="AL16" s="162"/>
      <c r="AM16" s="162"/>
      <c r="AN16" s="162"/>
      <c r="AO16" s="162"/>
      <c r="AP16" s="162"/>
      <c r="AQ16" s="162"/>
      <c r="AR16" s="163"/>
    </row>
    <row r="17" spans="2:44" ht="19.5" customHeight="1">
      <c r="B17" s="157" t="s">
        <v>26</v>
      </c>
      <c r="C17" s="158"/>
      <c r="D17" s="158"/>
      <c r="E17" s="158"/>
      <c r="F17" s="158"/>
      <c r="G17" s="158"/>
      <c r="H17" s="197" t="str">
        <f>IF(記入シート!$D$30="","",LEFT(記入シート!$D$30,1))</f>
        <v/>
      </c>
      <c r="I17" s="149" t="str">
        <f>IF(記入シート!$E$30="","",TRIM(MID(TEXT(記入シート!$E$30,"000000"),COLUMN(A1),1)))</f>
        <v/>
      </c>
      <c r="J17" s="214" t="str">
        <f>IF(記入シート!$E$30="","",TRIM(MID(TEXT(記入シート!$E$30,"000000"),COLUMN(B1),1)))</f>
        <v/>
      </c>
      <c r="K17" s="149" t="str">
        <f>IF(記入シート!$E$30="","",TRIM(MID(TEXT(記入シート!$E$30,"000000"),COLUMN(C1),1)))</f>
        <v/>
      </c>
      <c r="L17" s="143" t="str">
        <f>IF(記入シート!$E$30="","",TRIM(MID(TEXT(記入シート!$E$30,"000000"),COLUMN(D1),1)))</f>
        <v/>
      </c>
      <c r="M17" s="151" t="str">
        <f>IF(記入シート!$E$30="","",TRIM(MID(TEXT(記入シート!$E$30,"000000"),COLUMN(E1),1)))</f>
        <v/>
      </c>
      <c r="N17" s="145" t="str">
        <f>IF(記入シート!$E$30="","",TRIM(MID(TEXT(記入シート!$E$30,"000000"),COLUMN(F1),1)))</f>
        <v/>
      </c>
      <c r="O17" s="147" t="s">
        <v>28</v>
      </c>
      <c r="P17" s="14" t="s">
        <v>29</v>
      </c>
      <c r="Q17" s="265" t="str">
        <f>IF(記入シート!F30="","",LEFT(記入シート!F30,SEARCH("-",記入シート!F30,1)-1))</f>
        <v/>
      </c>
      <c r="R17" s="265"/>
      <c r="S17" s="12" t="s">
        <v>19</v>
      </c>
      <c r="T17" s="265" t="str">
        <f>IF(記入シート!F30="","",MID(記入シート!F30,SEARCH("-",記入シート!F30,1)+1,4))</f>
        <v/>
      </c>
      <c r="U17" s="265"/>
      <c r="V17" s="265"/>
      <c r="W17" s="107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85"/>
    </row>
    <row r="18" spans="2:44" ht="39" customHeight="1">
      <c r="B18" s="159"/>
      <c r="C18" s="160"/>
      <c r="D18" s="160"/>
      <c r="E18" s="160"/>
      <c r="F18" s="160"/>
      <c r="G18" s="160"/>
      <c r="H18" s="261"/>
      <c r="I18" s="150"/>
      <c r="J18" s="260"/>
      <c r="K18" s="150"/>
      <c r="L18" s="144"/>
      <c r="M18" s="152"/>
      <c r="N18" s="146"/>
      <c r="O18" s="148"/>
      <c r="P18" s="266" t="str">
        <f>IF(記入シート!$G$30="","",記入シート!$G$30)</f>
        <v/>
      </c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7"/>
    </row>
    <row r="19" spans="2:44" ht="15" customHeight="1">
      <c r="B19" s="10" t="s">
        <v>40</v>
      </c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0"/>
      <c r="AA19" s="10"/>
      <c r="AB19" s="10"/>
      <c r="AC19" s="12"/>
      <c r="AD19" s="12"/>
      <c r="AL19" s="10"/>
      <c r="AM19" s="12"/>
      <c r="AN19" s="12"/>
      <c r="AO19" s="12"/>
      <c r="AP19" s="12"/>
      <c r="AQ19" s="12"/>
      <c r="AR19" s="12"/>
    </row>
    <row r="20" spans="2:44" ht="15" customHeight="1">
      <c r="B20" s="10" t="s">
        <v>41</v>
      </c>
      <c r="C20" s="1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0"/>
      <c r="AA20" s="10"/>
      <c r="AB20" s="10"/>
      <c r="AC20" s="12"/>
      <c r="AD20" s="12"/>
      <c r="AE20" s="10"/>
      <c r="AF20" s="12"/>
      <c r="AG20" s="10"/>
      <c r="AH20" s="10"/>
      <c r="AI20" s="10"/>
      <c r="AJ20" s="10"/>
      <c r="AK20" s="10"/>
      <c r="AL20" s="10"/>
      <c r="AM20" s="12"/>
      <c r="AN20" s="12"/>
      <c r="AO20" s="12"/>
      <c r="AP20" s="12"/>
      <c r="AQ20" s="12"/>
      <c r="AR20" s="12"/>
    </row>
    <row r="21" spans="2:44" ht="15" customHeight="1">
      <c r="B21" s="10" t="s">
        <v>43</v>
      </c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0"/>
      <c r="AA21" s="10"/>
      <c r="AB21" s="10"/>
      <c r="AC21" s="12"/>
      <c r="AD21" s="12"/>
      <c r="AE21" s="10"/>
      <c r="AF21" s="12"/>
      <c r="AG21" s="10"/>
      <c r="AH21" s="10"/>
      <c r="AI21" s="10"/>
      <c r="AJ21" s="10"/>
      <c r="AK21" s="10"/>
      <c r="AL21" s="10"/>
      <c r="AM21" s="12"/>
      <c r="AR21" s="12"/>
    </row>
    <row r="22" spans="2:44" ht="15" customHeight="1">
      <c r="B22" s="10" t="s">
        <v>42</v>
      </c>
      <c r="C22" s="1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0"/>
      <c r="AA22" s="10"/>
      <c r="AB22" s="10"/>
      <c r="AC22" s="12"/>
      <c r="AD22" s="12"/>
      <c r="AE22" s="10"/>
      <c r="AF22" s="12"/>
      <c r="AG22" s="10"/>
      <c r="AH22" s="10"/>
      <c r="AI22" s="10"/>
      <c r="AJ22" s="10"/>
      <c r="AK22" s="10"/>
      <c r="AL22" s="10"/>
      <c r="AM22" s="12"/>
      <c r="AN22" s="12"/>
      <c r="AO22" s="12"/>
      <c r="AP22" s="12"/>
      <c r="AQ22" s="12"/>
      <c r="AR22" s="12"/>
    </row>
    <row r="23" spans="2:44" ht="9" customHeight="1">
      <c r="B23" s="12"/>
      <c r="C23" s="16"/>
      <c r="D23" s="16"/>
      <c r="E23" s="16"/>
      <c r="F23" s="17"/>
      <c r="G23" s="17"/>
      <c r="H23" s="17"/>
      <c r="I23" s="17"/>
      <c r="J23" s="17"/>
      <c r="K23" s="10"/>
      <c r="L23" s="10"/>
      <c r="M23" s="10"/>
      <c r="N23" s="10"/>
      <c r="O23" s="10"/>
      <c r="P23" s="10"/>
      <c r="Q23" s="18"/>
      <c r="R23" s="19"/>
      <c r="S23" s="18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2"/>
      <c r="AK23" s="10"/>
      <c r="AL23" s="10"/>
      <c r="AM23" s="12"/>
      <c r="AN23" s="12"/>
      <c r="AO23" s="12"/>
      <c r="AP23" s="12"/>
      <c r="AQ23" s="12"/>
      <c r="AR23" s="12"/>
    </row>
    <row r="24" spans="2:44" ht="14.45" customHeight="1">
      <c r="B24" s="172" t="s">
        <v>10</v>
      </c>
      <c r="C24" s="184"/>
      <c r="D24" s="184"/>
      <c r="E24" s="20" t="s">
        <v>11</v>
      </c>
      <c r="F24" s="142" t="str">
        <f>IF(記入シート!D35="","",LEFT(記入シート!D35,SEARCH("-",記入シート!D35,1)-1))</f>
        <v/>
      </c>
      <c r="G24" s="142"/>
      <c r="H24" s="21" t="s">
        <v>19</v>
      </c>
      <c r="I24" s="142" t="str">
        <f>IF(記入シート!D35="","",MID(記入シート!D35,SEARCH("-",記入シート!D35,1)+1,4))</f>
        <v/>
      </c>
      <c r="J24" s="142"/>
      <c r="K24" s="142"/>
      <c r="L24" s="22"/>
      <c r="M24" s="22"/>
      <c r="N24" s="22"/>
      <c r="O24" s="22"/>
      <c r="P24" s="22"/>
      <c r="Q24" s="22"/>
      <c r="R24" s="22"/>
      <c r="S24" s="22"/>
      <c r="T24" s="22"/>
      <c r="U24" s="23"/>
      <c r="Y24" s="10"/>
      <c r="AA24" s="187" t="str">
        <f>IF(記入シート!D34="","",RIGHT(記入シート!D34,2))</f>
        <v/>
      </c>
      <c r="AB24" s="187"/>
      <c r="AC24" s="76" t="str">
        <f>IF(記入シート!E34="","",LEFT(記入シート!E34,2))</f>
        <v/>
      </c>
      <c r="AD24" s="10" t="s">
        <v>21</v>
      </c>
      <c r="AE24" s="76" t="str">
        <f>IF(記入シート!E34="","",MID(記入シート!E34,3,2))</f>
        <v/>
      </c>
      <c r="AF24" s="10" t="s">
        <v>20</v>
      </c>
      <c r="AG24" s="76" t="str">
        <f>IF(記入シート!E34="","",RIGHT(記入シート!E34,2))</f>
        <v/>
      </c>
      <c r="AH24" s="10" t="s">
        <v>38</v>
      </c>
      <c r="AL24" s="10"/>
      <c r="AM24" s="10"/>
      <c r="AN24" s="10"/>
      <c r="AO24" s="12"/>
      <c r="AP24" s="12"/>
      <c r="AQ24" s="12"/>
    </row>
    <row r="25" spans="2:44" ht="15" customHeight="1">
      <c r="B25" s="185"/>
      <c r="C25" s="186"/>
      <c r="D25" s="186"/>
      <c r="E25" s="181" t="str">
        <f>IF(記入シート!D36="","",記入シート!D36)</f>
        <v/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3"/>
      <c r="W25" s="172" t="s">
        <v>18</v>
      </c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73"/>
      <c r="AM25" s="12"/>
      <c r="AN25" s="12"/>
      <c r="AO25" s="12"/>
      <c r="AP25" s="12"/>
      <c r="AQ25" s="12"/>
      <c r="AR25" s="12"/>
    </row>
    <row r="26" spans="2:44" ht="15" customHeight="1">
      <c r="B26" s="153" t="s">
        <v>12</v>
      </c>
      <c r="C26" s="154"/>
      <c r="D26" s="154"/>
      <c r="E26" s="181" t="str">
        <f>IF(記入シート!D37="","",記入シート!D37)</f>
        <v/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3"/>
      <c r="W26" s="35"/>
      <c r="X26" s="178" t="str">
        <f>IF(記入シート!D42="","",記入シート!D42)</f>
        <v/>
      </c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9"/>
      <c r="AM26" s="12"/>
      <c r="AN26" s="12"/>
      <c r="AO26" s="12"/>
      <c r="AP26" s="12"/>
      <c r="AQ26" s="12"/>
      <c r="AR26" s="12"/>
    </row>
    <row r="27" spans="2:44" ht="15" customHeight="1">
      <c r="B27" s="153" t="s">
        <v>13</v>
      </c>
      <c r="C27" s="154"/>
      <c r="D27" s="154"/>
      <c r="E27" s="181" t="str">
        <f>IF(記入シート!D38="","",記入シート!D38)</f>
        <v/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3"/>
      <c r="W27" s="36"/>
      <c r="X27" s="176" t="str">
        <f>IF(記入シート!D43="","",記入シート!D43)</f>
        <v/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7"/>
      <c r="AM27" s="12"/>
      <c r="AN27" s="12"/>
      <c r="AO27" s="12"/>
      <c r="AP27" s="12"/>
      <c r="AQ27" s="12"/>
      <c r="AR27" s="12"/>
    </row>
    <row r="28" spans="2:44" ht="15" customHeight="1">
      <c r="B28" s="170" t="s">
        <v>37</v>
      </c>
      <c r="C28" s="171"/>
      <c r="D28" s="171"/>
      <c r="E28" s="24"/>
      <c r="F28" s="180" t="str">
        <f>IF(記入シート!D39="","",LEFT(記入シート!D39,SEARCH("-",記入シート!D39,1)-1))</f>
        <v/>
      </c>
      <c r="G28" s="180"/>
      <c r="H28" s="25" t="s">
        <v>17</v>
      </c>
      <c r="I28" s="180" t="str">
        <f>IF(記入シート!D39="","",
MID(記入シート!D39,SEARCH("-",記入シート!D39,1)+1,SEARCH("-",記入シート!D39,7)-SEARCH("-",記入シート!D39,1)-1))</f>
        <v/>
      </c>
      <c r="J28" s="180"/>
      <c r="K28" s="11" t="s">
        <v>14</v>
      </c>
      <c r="L28" s="180" t="str">
        <f>IF(記入シート!D39="","",MID(記入シート!D39,SEARCH("-",記入シート!D39,7)+1,4))</f>
        <v/>
      </c>
      <c r="M28" s="180"/>
      <c r="N28" s="11" t="s">
        <v>15</v>
      </c>
      <c r="O28" s="26"/>
      <c r="P28" s="9"/>
      <c r="Q28" s="27"/>
      <c r="R28" s="11"/>
      <c r="S28" s="11"/>
      <c r="T28" s="11"/>
      <c r="U28" s="28"/>
      <c r="W28" s="37"/>
      <c r="X28" s="174" t="str">
        <f>IF(記入シート!D44="","",記入シート!D44)</f>
        <v/>
      </c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5"/>
      <c r="AM28" s="12"/>
      <c r="AN28" s="12"/>
      <c r="AO28" s="12"/>
      <c r="AP28" s="12"/>
      <c r="AQ28" s="12"/>
      <c r="AR28" s="12"/>
    </row>
    <row r="29" spans="2:44">
      <c r="B29" s="78" t="str">
        <f>IF(記入シート!K1="","",記入シート!K1)</f>
        <v>R6.12改定</v>
      </c>
    </row>
  </sheetData>
  <sheetProtection algorithmName="SHA-512" hashValue="4bo20TRmImve3FUG/TqxTsjNK6Sxu4ZcRWB1+6Tje2yZEi+7rmQ37MgiayLvOtvBPx3kixbbQmPDa3dWRugXlA==" saltValue="PjZ1rqw4xl6/6S37XRXYmQ==" spinCount="100000" sheet="1" objects="1" scenarios="1"/>
  <mergeCells count="93">
    <mergeCell ref="P18:AR18"/>
    <mergeCell ref="AA16:AH16"/>
    <mergeCell ref="I11:I12"/>
    <mergeCell ref="J11:J12"/>
    <mergeCell ref="Q17:R17"/>
    <mergeCell ref="T17:V17"/>
    <mergeCell ref="R2:AC3"/>
    <mergeCell ref="O4:AB4"/>
    <mergeCell ref="M11:M12"/>
    <mergeCell ref="H8:N8"/>
    <mergeCell ref="I9:J9"/>
    <mergeCell ref="K9:L9"/>
    <mergeCell ref="M9:N9"/>
    <mergeCell ref="H2:Q3"/>
    <mergeCell ref="P6:U6"/>
    <mergeCell ref="P5:U5"/>
    <mergeCell ref="W5:AB5"/>
    <mergeCell ref="V11:X12"/>
    <mergeCell ref="AF11:AH12"/>
    <mergeCell ref="AD11:AE11"/>
    <mergeCell ref="AO5:AR5"/>
    <mergeCell ref="AI8:AR9"/>
    <mergeCell ref="AI13:AR13"/>
    <mergeCell ref="W6:AB6"/>
    <mergeCell ref="Z13:AH13"/>
    <mergeCell ref="P13:X13"/>
    <mergeCell ref="B8:G9"/>
    <mergeCell ref="AI14:AR14"/>
    <mergeCell ref="K5:K6"/>
    <mergeCell ref="L5:L6"/>
    <mergeCell ref="M5:M6"/>
    <mergeCell ref="N5:N6"/>
    <mergeCell ref="N11:N12"/>
    <mergeCell ref="O8:X9"/>
    <mergeCell ref="Y8:AH9"/>
    <mergeCell ref="AI10:AR10"/>
    <mergeCell ref="AI11:AR12"/>
    <mergeCell ref="P11:Q11"/>
    <mergeCell ref="R11:S11"/>
    <mergeCell ref="T11:U11"/>
    <mergeCell ref="Z11:AA11"/>
    <mergeCell ref="AB11:AC11"/>
    <mergeCell ref="AA15:AH15"/>
    <mergeCell ref="AI15:AR15"/>
    <mergeCell ref="B15:G15"/>
    <mergeCell ref="H11:H12"/>
    <mergeCell ref="B4:G4"/>
    <mergeCell ref="H4:N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11:K12"/>
    <mergeCell ref="AI16:AR16"/>
    <mergeCell ref="Q15:X15"/>
    <mergeCell ref="Q16:X16"/>
    <mergeCell ref="B28:D28"/>
    <mergeCell ref="W25:AI25"/>
    <mergeCell ref="X28:AI28"/>
    <mergeCell ref="X27:AI27"/>
    <mergeCell ref="X26:AI26"/>
    <mergeCell ref="L28:M28"/>
    <mergeCell ref="I28:J28"/>
    <mergeCell ref="F28:G28"/>
    <mergeCell ref="E27:U27"/>
    <mergeCell ref="E26:U26"/>
    <mergeCell ref="E25:U25"/>
    <mergeCell ref="B24:D25"/>
    <mergeCell ref="AA24:AB24"/>
    <mergeCell ref="B26:D26"/>
    <mergeCell ref="B27:D27"/>
    <mergeCell ref="B16:G16"/>
    <mergeCell ref="B17:G18"/>
    <mergeCell ref="F24:G24"/>
    <mergeCell ref="B10:G10"/>
    <mergeCell ref="I24:K24"/>
    <mergeCell ref="L17:L18"/>
    <mergeCell ref="N17:N18"/>
    <mergeCell ref="O17:O18"/>
    <mergeCell ref="K17:K18"/>
    <mergeCell ref="M17:M18"/>
    <mergeCell ref="B11:G12"/>
    <mergeCell ref="B13:G13"/>
    <mergeCell ref="B14:G14"/>
    <mergeCell ref="L11:L12"/>
    <mergeCell ref="J17:J18"/>
    <mergeCell ref="I17:I18"/>
    <mergeCell ref="H17:H18"/>
  </mergeCells>
  <phoneticPr fontId="1"/>
  <pageMargins left="0.43307086614173229" right="7.874015748031496E-2" top="0.19685039370078741" bottom="0.19685039370078741" header="0.11811023622047245" footer="0.11811023622047245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加入者訂正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PC114</dc:creator>
  <cp:lastModifiedBy>PC107</cp:lastModifiedBy>
  <cp:lastPrinted>2024-11-19T03:00:54Z</cp:lastPrinted>
  <dcterms:created xsi:type="dcterms:W3CDTF">2022-08-23T01:10:09Z</dcterms:created>
  <dcterms:modified xsi:type="dcterms:W3CDTF">2025-01-09T02:18:05Z</dcterms:modified>
</cp:coreProperties>
</file>