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5F9F9B75-30B6-47C8-A843-C34496567E12}" xr6:coauthVersionLast="47" xr6:coauthVersionMax="47" xr10:uidLastSave="{00000000-0000-0000-0000-000000000000}"/>
  <bookViews>
    <workbookView xWindow="-120" yWindow="-120" windowWidth="29040" windowHeight="15840" xr2:uid="{67C5315F-FCE5-4D8E-86D8-6EC0BDB20488}"/>
  </bookViews>
  <sheets>
    <sheet name="記入シート" sheetId="3" r:id="rId1"/>
    <sheet name="取得届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7" i="1" l="1"/>
  <c r="X41" i="1" l="1"/>
  <c r="X40" i="1"/>
  <c r="X39" i="1"/>
  <c r="X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AA28" i="1"/>
  <c r="R28" i="1"/>
  <c r="AQ27" i="1"/>
  <c r="AP27" i="1"/>
  <c r="AO27" i="1"/>
  <c r="AN27" i="1"/>
  <c r="AM27" i="1"/>
  <c r="AL27" i="1"/>
  <c r="AK27" i="1"/>
  <c r="AJ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A26" i="1"/>
  <c r="R26" i="1"/>
  <c r="X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Y22" i="1"/>
  <c r="AA19" i="1"/>
  <c r="R19" i="1"/>
  <c r="AQ18" i="1"/>
  <c r="AP18" i="1"/>
  <c r="AO18" i="1"/>
  <c r="AN18" i="1"/>
  <c r="AM18" i="1"/>
  <c r="AL18" i="1"/>
  <c r="AK18" i="1"/>
  <c r="AJ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A17" i="1"/>
  <c r="R17" i="1"/>
  <c r="Y13" i="1"/>
  <c r="X14" i="1"/>
  <c r="M14" i="1"/>
  <c r="AQ9" i="1"/>
  <c r="AJ9" i="1"/>
  <c r="AA10" i="1"/>
  <c r="AA8" i="1"/>
  <c r="R8" i="1"/>
  <c r="R10" i="1"/>
  <c r="U14" i="1" l="1"/>
  <c r="V14" i="1"/>
  <c r="O14" i="1"/>
  <c r="P14" i="1"/>
  <c r="Q14" i="1"/>
  <c r="R14" i="1"/>
  <c r="S14" i="1"/>
  <c r="N14" i="1"/>
  <c r="T14" i="1"/>
  <c r="D14" i="1"/>
  <c r="E14" i="1"/>
  <c r="F14" i="1"/>
  <c r="G14" i="1"/>
  <c r="H14" i="1"/>
  <c r="I14" i="1"/>
  <c r="J14" i="1"/>
  <c r="K14" i="1"/>
  <c r="L14" i="1"/>
  <c r="C14" i="1"/>
  <c r="AL9" i="1"/>
  <c r="AM9" i="1"/>
  <c r="AN9" i="1"/>
  <c r="AO9" i="1"/>
  <c r="AP9" i="1"/>
  <c r="AK9" i="1"/>
  <c r="C5" i="1"/>
  <c r="D5" i="1"/>
  <c r="E5" i="1"/>
  <c r="F5" i="1"/>
  <c r="G5" i="1"/>
  <c r="B5" i="1"/>
  <c r="K9" i="1"/>
  <c r="L9" i="1"/>
  <c r="M9" i="1"/>
  <c r="N9" i="1"/>
  <c r="O9" i="1"/>
  <c r="P9" i="1"/>
  <c r="D9" i="1"/>
  <c r="E9" i="1"/>
  <c r="F9" i="1"/>
  <c r="G9" i="1"/>
  <c r="H9" i="1"/>
  <c r="I9" i="1"/>
  <c r="C9" i="1"/>
  <c r="J9" i="1"/>
  <c r="AC37" i="1"/>
  <c r="AE37" i="1"/>
  <c r="AG37" i="1"/>
  <c r="E40" i="1"/>
  <c r="E39" i="1"/>
  <c r="E38" i="1"/>
  <c r="I37" i="1"/>
  <c r="F37" i="1"/>
  <c r="L41" i="1"/>
  <c r="I41" i="1"/>
  <c r="F41" i="1"/>
  <c r="B42" i="1"/>
</calcChain>
</file>

<file path=xl/sharedStrings.xml><?xml version="1.0" encoding="utf-8"?>
<sst xmlns="http://schemas.openxmlformats.org/spreadsheetml/2006/main" count="131" uniqueCount="78">
  <si>
    <t>加入者資格取得届</t>
    <rPh sb="0" eb="3">
      <t>カニュウシャ</t>
    </rPh>
    <rPh sb="3" eb="5">
      <t>シカク</t>
    </rPh>
    <rPh sb="5" eb="7">
      <t>シュトク</t>
    </rPh>
    <rPh sb="7" eb="8">
      <t>トドケ</t>
    </rPh>
    <phoneticPr fontId="6"/>
  </si>
  <si>
    <t>頁番号</t>
    <rPh sb="0" eb="1">
      <t>ページ</t>
    </rPh>
    <rPh sb="1" eb="3">
      <t>バンゴウ</t>
    </rPh>
    <phoneticPr fontId="6"/>
  </si>
  <si>
    <t>加　入　者　氏　名</t>
    <rPh sb="0" eb="1">
      <t>カ</t>
    </rPh>
    <rPh sb="2" eb="3">
      <t>イ</t>
    </rPh>
    <rPh sb="4" eb="5">
      <t>モノ</t>
    </rPh>
    <rPh sb="6" eb="7">
      <t>シ</t>
    </rPh>
    <rPh sb="8" eb="9">
      <t>メイ</t>
    </rPh>
    <phoneticPr fontId="1"/>
  </si>
  <si>
    <t>性別</t>
    <rPh sb="0" eb="2">
      <t>セイベツ</t>
    </rPh>
    <phoneticPr fontId="1"/>
  </si>
  <si>
    <t>(ｶﾅ)</t>
    <phoneticPr fontId="1"/>
  </si>
  <si>
    <t>基礎年金番号</t>
    <rPh sb="0" eb="6">
      <t>キソネンキンバンゴウ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</si>
  <si>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</si>
  <si>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</si>
  <si>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-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</si>
  <si>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</si>
  <si>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</si>
  <si>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　　　話</t>
    <rPh sb="0" eb="1">
      <t>デン</t>
    </rPh>
    <rPh sb="4" eb="5">
      <t>ハナシ</t>
    </rPh>
    <phoneticPr fontId="1"/>
  </si>
  <si>
    <t>（</t>
    <phoneticPr fontId="1"/>
  </si>
  <si>
    <t>局）</t>
    <rPh sb="0" eb="1">
      <t>キョク</t>
    </rPh>
    <phoneticPr fontId="1"/>
  </si>
  <si>
    <t>番</t>
    <rPh sb="0" eb="1">
      <t>バン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</si>
  <si>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</si>
  <si>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</si>
  <si>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</si>
  <si>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</si>
  <si>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資格取得年月日</t>
    <rPh sb="0" eb="4">
      <t>シカクシュトク</t>
    </rPh>
    <rPh sb="4" eb="7">
      <t>ネンガッピ</t>
    </rPh>
    <phoneticPr fontId="1"/>
  </si>
  <si>
    <t>元号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</si>
  <si>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</si>
  <si>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</si>
  <si>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</si>
  <si>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公認会計士企業年金基金</t>
    <rPh sb="0" eb="5">
      <t>コウニンカイケイシ</t>
    </rPh>
    <rPh sb="5" eb="11">
      <t>キギョウネンキンキキン</t>
    </rPh>
    <phoneticPr fontId="1"/>
  </si>
  <si>
    <t>枝番</t>
    <rPh sb="0" eb="1">
      <t>エダ</t>
    </rPh>
    <phoneticPr fontId="6"/>
  </si>
  <si>
    <r>
      <t>事業所番号 　</t>
    </r>
    <r>
      <rPr>
        <sz val="8"/>
        <rFont val="ＭＳ Ｐ明朝"/>
        <family val="1"/>
        <charset val="128"/>
      </rPr>
      <t>(右詰め)</t>
    </r>
    <phoneticPr fontId="1"/>
  </si>
  <si>
    <r>
      <t xml:space="preserve">　加入者番号 </t>
    </r>
    <r>
      <rPr>
        <sz val="8"/>
        <rFont val="ＭＳ Ｐ明朝"/>
        <family val="1"/>
        <charset val="128"/>
      </rPr>
      <t xml:space="preserve"> (右詰め)</t>
    </r>
    <phoneticPr fontId="1"/>
  </si>
  <si>
    <r>
      <t>年金整理番号　</t>
    </r>
    <r>
      <rPr>
        <sz val="8"/>
        <rFont val="ＭＳ Ｐ明朝"/>
        <family val="1"/>
        <charset val="128"/>
      </rPr>
      <t xml:space="preserve"> (右詰め)</t>
    </r>
    <rPh sb="0" eb="2">
      <t>ネンキン</t>
    </rPh>
    <rPh sb="2" eb="4">
      <t>セイリ</t>
    </rPh>
    <rPh sb="4" eb="6">
      <t>バンゴウ</t>
    </rPh>
    <phoneticPr fontId="1"/>
  </si>
  <si>
    <t>標準給与月額</t>
  </si>
  <si>
    <t>取得事由</t>
    <phoneticPr fontId="1"/>
  </si>
  <si>
    <t>※資格取得年月日、生年月日欄の元号は次の数字で記入してください。(元号 　昭和：5　　平成：７　　令和：９)　</t>
    <rPh sb="1" eb="5">
      <t>シカクシュトク</t>
    </rPh>
    <rPh sb="5" eb="8">
      <t>ネンガッピ</t>
    </rPh>
    <rPh sb="9" eb="13">
      <t>セイネンガッピ</t>
    </rPh>
    <rPh sb="13" eb="14">
      <t>ラン</t>
    </rPh>
    <rPh sb="15" eb="17">
      <t>ゲンゴウ</t>
    </rPh>
    <rPh sb="18" eb="19">
      <t>ツギ</t>
    </rPh>
    <rPh sb="20" eb="22">
      <t>スウジ</t>
    </rPh>
    <rPh sb="23" eb="25">
      <t>キニュウ</t>
    </rPh>
    <rPh sb="33" eb="35">
      <t>ゲンゴウ</t>
    </rPh>
    <rPh sb="37" eb="39">
      <t>ショウワ</t>
    </rPh>
    <rPh sb="43" eb="45">
      <t>ヘイセイ</t>
    </rPh>
    <rPh sb="49" eb="51">
      <t>レイワ</t>
    </rPh>
    <phoneticPr fontId="1"/>
  </si>
  <si>
    <t>※性別欄は次の数字で記入してください。(性別　　男：５　　女：６)</t>
    <phoneticPr fontId="1"/>
  </si>
  <si>
    <t>社会保険労務士の提出代行者</t>
    <rPh sb="0" eb="7">
      <t>シャカイホケンロウムシ</t>
    </rPh>
    <rPh sb="8" eb="10">
      <t>テイシュツ</t>
    </rPh>
    <rPh sb="10" eb="12">
      <t>ダイコウ</t>
    </rPh>
    <rPh sb="12" eb="13">
      <t>シャ</t>
    </rPh>
    <phoneticPr fontId="1"/>
  </si>
  <si>
    <t>年</t>
    <rPh sb="0" eb="1">
      <t>ネン</t>
    </rPh>
    <phoneticPr fontId="1"/>
  </si>
  <si>
    <t>(氏)</t>
  </si>
  <si>
    <t>(名)</t>
  </si>
  <si>
    <t>千円</t>
    <rPh sb="0" eb="1">
      <t>セン</t>
    </rPh>
    <rPh sb="1" eb="2">
      <t>エン</t>
    </rPh>
    <phoneticPr fontId="1"/>
  </si>
  <si>
    <t>加入者資格取得届</t>
    <rPh sb="0" eb="3">
      <t>カニュウシャ</t>
    </rPh>
    <rPh sb="3" eb="5">
      <t>シカク</t>
    </rPh>
    <rPh sb="5" eb="7">
      <t>シュトク</t>
    </rPh>
    <rPh sb="7" eb="8">
      <t>トドケ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</si>
  <si>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</si>
  <si>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年号の選択肢</t>
    <rPh sb="0" eb="2">
      <t>ネンゴウ</t>
    </rPh>
    <rPh sb="3" eb="6">
      <t>センタクシ</t>
    </rPh>
    <phoneticPr fontId="6"/>
  </si>
  <si>
    <t>・</t>
    <phoneticPr fontId="6"/>
  </si>
  <si>
    <t>年金事務所提出用を作成する方は、年金事務所取得届に不足項目を直接入力してください。</t>
    <rPh sb="0" eb="2">
      <t>ネンキン</t>
    </rPh>
    <rPh sb="2" eb="4">
      <t>ジム</t>
    </rPh>
    <rPh sb="4" eb="5">
      <t>ショ</t>
    </rPh>
    <rPh sb="5" eb="8">
      <t>テイシュツヨウ</t>
    </rPh>
    <rPh sb="9" eb="11">
      <t>サクセイ</t>
    </rPh>
    <rPh sb="13" eb="14">
      <t>カタ</t>
    </rPh>
    <rPh sb="16" eb="18">
      <t>ネンキン</t>
    </rPh>
    <rPh sb="18" eb="20">
      <t>ジム</t>
    </rPh>
    <rPh sb="20" eb="21">
      <t>ショ</t>
    </rPh>
    <rPh sb="21" eb="23">
      <t>シュトク</t>
    </rPh>
    <rPh sb="23" eb="24">
      <t>トドケ</t>
    </rPh>
    <rPh sb="25" eb="27">
      <t>フソク</t>
    </rPh>
    <rPh sb="27" eb="29">
      <t>コウモク</t>
    </rPh>
    <rPh sb="30" eb="32">
      <t>チョクセツ</t>
    </rPh>
    <rPh sb="32" eb="34">
      <t>ニュウリョク</t>
    </rPh>
    <phoneticPr fontId="1"/>
  </si>
  <si>
    <t>年金整理番号順に入力してください。</t>
    <phoneticPr fontId="6"/>
  </si>
  <si>
    <t>適用する年月が相違する場合は別に作成してください。（例　30年9月、30年10月の場合など）</t>
    <rPh sb="4" eb="6">
      <t>ネンゲツ</t>
    </rPh>
    <rPh sb="30" eb="31">
      <t>ネン</t>
    </rPh>
    <rPh sb="36" eb="37">
      <t>ネン</t>
    </rPh>
    <phoneticPr fontId="6"/>
  </si>
  <si>
    <t>標準報酬月額</t>
    <rPh sb="0" eb="2">
      <t>ヒョウジュン</t>
    </rPh>
    <rPh sb="2" eb="4">
      <t>ホウシュウ</t>
    </rPh>
    <rPh sb="4" eb="6">
      <t>ゲツガク</t>
    </rPh>
    <phoneticPr fontId="6"/>
  </si>
  <si>
    <t>※個人番号は基金へは提出できません。</t>
    <rPh sb="1" eb="3">
      <t>コジン</t>
    </rPh>
    <rPh sb="3" eb="5">
      <t>バンゴウ</t>
    </rPh>
    <rPh sb="6" eb="8">
      <t>キキン</t>
    </rPh>
    <rPh sb="10" eb="12">
      <t>テイシュツ</t>
    </rPh>
    <phoneticPr fontId="1"/>
  </si>
  <si>
    <t>【質問】</t>
    <rPh sb="1" eb="3">
      <t>シツモン</t>
    </rPh>
    <phoneticPr fontId="1"/>
  </si>
  <si>
    <t>【記入欄】</t>
    <rPh sb="1" eb="3">
      <t>キニュウ</t>
    </rPh>
    <rPh sb="3" eb="4">
      <t>ラン</t>
    </rPh>
    <phoneticPr fontId="1"/>
  </si>
  <si>
    <t>基金の事業所番号</t>
    <rPh sb="0" eb="2">
      <t>キキン</t>
    </rPh>
    <rPh sb="3" eb="6">
      <t>ジギョウショ</t>
    </rPh>
    <rPh sb="6" eb="8">
      <t>バンゴウ</t>
    </rPh>
    <phoneticPr fontId="1"/>
  </si>
  <si>
    <t>個別加入者　入力</t>
    <rPh sb="0" eb="2">
      <t>コベツ</t>
    </rPh>
    <rPh sb="2" eb="5">
      <t>カニュウシャ</t>
    </rPh>
    <rPh sb="6" eb="8">
      <t>ニュウリョク</t>
    </rPh>
    <phoneticPr fontId="6"/>
  </si>
  <si>
    <t>①基金の加入者番号</t>
    <rPh sb="1" eb="3">
      <t>キキン</t>
    </rPh>
    <rPh sb="4" eb="7">
      <t>カニュウシャ</t>
    </rPh>
    <rPh sb="7" eb="9">
      <t>バンゴウ</t>
    </rPh>
    <phoneticPr fontId="1"/>
  </si>
  <si>
    <t>再加入者で番号が判明している場合のみ</t>
    <rPh sb="0" eb="1">
      <t>サイ</t>
    </rPh>
    <rPh sb="1" eb="4">
      <t>カニュウシャ</t>
    </rPh>
    <rPh sb="5" eb="7">
      <t>バンゴウ</t>
    </rPh>
    <rPh sb="8" eb="10">
      <t>ハンメイ</t>
    </rPh>
    <rPh sb="14" eb="16">
      <t>バアイ</t>
    </rPh>
    <phoneticPr fontId="6"/>
  </si>
  <si>
    <t>②年金整理番号（被保険者整理番号）</t>
    <rPh sb="3" eb="5">
      <t>セイリ</t>
    </rPh>
    <rPh sb="5" eb="7">
      <t>バンゴウ</t>
    </rPh>
    <rPh sb="12" eb="14">
      <t>セイリ</t>
    </rPh>
    <rPh sb="14" eb="16">
      <t>バンゴウ</t>
    </rPh>
    <phoneticPr fontId="1"/>
  </si>
  <si>
    <t>③加入者の氏名（フリガナ）</t>
    <rPh sb="1" eb="4">
      <t>カニュウシャ</t>
    </rPh>
    <rPh sb="5" eb="7">
      <t>シメイ</t>
    </rPh>
    <phoneticPr fontId="1"/>
  </si>
  <si>
    <t>④加入者氏名</t>
    <rPh sb="1" eb="4">
      <t>カニュウシャ</t>
    </rPh>
    <rPh sb="4" eb="6">
      <t>シメイ</t>
    </rPh>
    <phoneticPr fontId="29"/>
  </si>
  <si>
    <t>⑤加入者の生年月日</t>
    <rPh sb="1" eb="4">
      <t>カニュウシャ</t>
    </rPh>
    <rPh sb="5" eb="7">
      <t>セイネン</t>
    </rPh>
    <rPh sb="7" eb="9">
      <t>ガッピ</t>
    </rPh>
    <phoneticPr fontId="1"/>
  </si>
  <si>
    <t>⑥性別</t>
    <rPh sb="1" eb="3">
      <t>セイベツ</t>
    </rPh>
    <phoneticPr fontId="1"/>
  </si>
  <si>
    <t>⑦基礎年金番号</t>
    <rPh sb="1" eb="3">
      <t>キソ</t>
    </rPh>
    <rPh sb="3" eb="5">
      <t>ネンキン</t>
    </rPh>
    <rPh sb="5" eb="7">
      <t>バンゴウ</t>
    </rPh>
    <phoneticPr fontId="29"/>
  </si>
  <si>
    <t>⑧資格取得年月日</t>
    <rPh sb="1" eb="3">
      <t>シカク</t>
    </rPh>
    <rPh sb="3" eb="5">
      <t>シュトク</t>
    </rPh>
    <rPh sb="5" eb="6">
      <t>ネン</t>
    </rPh>
    <rPh sb="6" eb="8">
      <t>ツキヒ</t>
    </rPh>
    <phoneticPr fontId="6"/>
  </si>
  <si>
    <t>⑨標準報酬（千円単位）</t>
    <rPh sb="1" eb="3">
      <t>ヒョウジュン</t>
    </rPh>
    <rPh sb="3" eb="5">
      <t>ホウシュウ</t>
    </rPh>
    <rPh sb="6" eb="10">
      <t>センエンタンイ</t>
    </rPh>
    <phoneticPr fontId="6"/>
  </si>
  <si>
    <t>⑩取得事由</t>
    <rPh sb="1" eb="3">
      <t>シュトク</t>
    </rPh>
    <rPh sb="3" eb="5">
      <t>ジユウ</t>
    </rPh>
    <phoneticPr fontId="6"/>
  </si>
  <si>
    <t>⑪摘要</t>
    <rPh sb="1" eb="3">
      <t>テキヨウ</t>
    </rPh>
    <phoneticPr fontId="6"/>
  </si>
  <si>
    <t>事業主欄</t>
    <rPh sb="0" eb="3">
      <t>ジギョウヌシ</t>
    </rPh>
    <rPh sb="3" eb="4">
      <t>ラン</t>
    </rPh>
    <phoneticPr fontId="1"/>
  </si>
  <si>
    <t>提出日</t>
    <rPh sb="0" eb="2">
      <t>テイシュツ</t>
    </rPh>
    <rPh sb="2" eb="3">
      <t>ビ</t>
    </rPh>
    <phoneticPr fontId="1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</si>
  <si>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1"/>
  </si>
  <si>
    <t>事業所所在地 住所</t>
    <rPh sb="0" eb="3">
      <t>ジギョウショ</t>
    </rPh>
    <rPh sb="3" eb="6">
      <t>ショザイチ</t>
    </rPh>
    <rPh sb="7" eb="9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</si>
  <si>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</si>
  <si>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社会保険労務士の提出代行者欄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ラン</t>
    </rPh>
    <phoneticPr fontId="1"/>
  </si>
  <si>
    <t>　事務所名</t>
    <rPh sb="1" eb="4">
      <t>ジムショ</t>
    </rPh>
    <rPh sb="4" eb="5">
      <t>メイ</t>
    </rPh>
    <phoneticPr fontId="6"/>
  </si>
  <si>
    <t>　社労士名</t>
    <rPh sb="1" eb="5">
      <t>シャロウシメイ</t>
    </rPh>
    <phoneticPr fontId="6"/>
  </si>
  <si>
    <t>　電話番号</t>
    <rPh sb="1" eb="5">
      <t>デンワバンゴウ</t>
    </rPh>
    <phoneticPr fontId="6"/>
  </si>
  <si>
    <t>5：昭和</t>
    <rPh sb="2" eb="4">
      <t>ショウワ</t>
    </rPh>
    <phoneticPr fontId="6"/>
  </si>
  <si>
    <t>7：平成</t>
    <rPh sb="2" eb="4">
      <t>ヘイセイ</t>
    </rPh>
    <phoneticPr fontId="6"/>
  </si>
  <si>
    <t>9：令和</t>
    <rPh sb="2" eb="4">
      <t>レイワ</t>
    </rPh>
    <phoneticPr fontId="6"/>
  </si>
  <si>
    <t>※取得事由欄には、次の事由別の数字で記入してください。(事業所間異動：01　　新規加入：02　　繰下げ：03　　再加入：05)</t>
    <rPh sb="1" eb="3">
      <t>シュトク</t>
    </rPh>
    <rPh sb="3" eb="5">
      <t>ジユウ</t>
    </rPh>
    <rPh sb="5" eb="6">
      <t>ラン</t>
    </rPh>
    <rPh sb="9" eb="10">
      <t>ツギ</t>
    </rPh>
    <rPh sb="11" eb="13">
      <t>ジユウ</t>
    </rPh>
    <rPh sb="13" eb="14">
      <t>ベツ</t>
    </rPh>
    <rPh sb="15" eb="17">
      <t>スウジ</t>
    </rPh>
    <rPh sb="18" eb="20">
      <t>キニュウ</t>
    </rPh>
    <rPh sb="28" eb="30">
      <t>ジギョウ</t>
    </rPh>
    <rPh sb="30" eb="31">
      <t>ショ</t>
    </rPh>
    <rPh sb="31" eb="32">
      <t>カン</t>
    </rPh>
    <rPh sb="32" eb="34">
      <t>イドウ</t>
    </rPh>
    <rPh sb="39" eb="43">
      <t>シンキカニュウ</t>
    </rPh>
    <rPh sb="56" eb="59">
      <t>サイカニュウ</t>
    </rPh>
    <phoneticPr fontId="1"/>
  </si>
  <si>
    <t>摘　要</t>
    <rPh sb="0" eb="1">
      <t>ツム</t>
    </rPh>
    <rPh sb="2" eb="3">
      <t>カナメ</t>
    </rPh>
    <phoneticPr fontId="1"/>
  </si>
  <si>
    <t>R6.12改定</t>
    <rPh sb="5" eb="7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</si>
</sst>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千円&quot;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"/>
      <color rgb="FF92D05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99CC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8"/>
      <color rgb="FF92D050"/>
      <name val="ＭＳ ゴシック"/>
      <family val="3"/>
      <charset val="128"/>
    </font>
    <font>
      <b/>
      <sz val="8"/>
      <color theme="1"/>
      <name val="ＭＳ Ｐ明朝"/>
      <family val="1"/>
      <charset val="128"/>
    </font>
    <font>
      <b/>
      <u/>
      <sz val="18"/>
      <color theme="9" tint="0.39997558519241921"/>
      <name val="ＭＳ ゴシック"/>
      <family val="3"/>
      <charset val="128"/>
    </font>
    <font>
      <sz val="10"/>
      <color rgb="FF92D05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92D050"/>
      <name val="ＭＳ Ｐ明朝"/>
      <family val="1"/>
      <charset val="128"/>
    </font>
    <font>
      <b/>
      <sz val="12"/>
      <color rgb="FF99CC00"/>
      <name val="ＭＳ Ｐ明朝"/>
      <family val="1"/>
      <charset val="128"/>
    </font>
    <font>
      <sz val="11"/>
      <color rgb="FF92D050"/>
      <name val="游ゴシック"/>
      <family val="2"/>
      <charset val="128"/>
      <scheme val="minor"/>
    </font>
    <font>
      <sz val="8"/>
      <color rgb="FF92D05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2D05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rgb="FF3F3F3F"/>
      <name val="ＭＳ 明朝"/>
      <family val="2"/>
      <charset val="128"/>
    </font>
    <font>
      <sz val="9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color rgb="FF92D050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b/>
      <sz val="7"/>
      <color rgb="FF99CC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99CC00"/>
      <name val="ＭＳ Ｐ明朝"/>
      <family val="1"/>
      <charset val="128"/>
    </font>
    <font>
      <b/>
      <sz val="16"/>
      <color rgb="FF92D050"/>
      <name val="ＭＳ Ｐ明朝"/>
      <family val="1"/>
      <charset val="128"/>
    </font>
    <font>
      <b/>
      <sz val="12"/>
      <color rgb="FF92D050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dashed">
        <color rgb="FF92D050"/>
      </left>
      <right style="dashed">
        <color rgb="FF92D050"/>
      </right>
      <top style="thin">
        <color rgb="FF92D050"/>
      </top>
      <bottom/>
      <diagonal/>
    </border>
    <border>
      <left style="dashed">
        <color rgb="FF92D050"/>
      </left>
      <right style="dashed">
        <color rgb="FF92D050"/>
      </right>
      <top/>
      <bottom style="thin">
        <color rgb="FF92D050"/>
      </bottom>
      <diagonal/>
    </border>
    <border>
      <left style="thin">
        <color rgb="FF92D050"/>
      </left>
      <right style="dashed">
        <color rgb="FF92D050"/>
      </right>
      <top style="thin">
        <color rgb="FF92D050"/>
      </top>
      <bottom/>
      <diagonal/>
    </border>
    <border>
      <left style="thin">
        <color rgb="FF92D050"/>
      </left>
      <right style="dashed">
        <color rgb="FF92D050"/>
      </right>
      <top/>
      <bottom style="thin">
        <color rgb="FF92D050"/>
      </bottom>
      <diagonal/>
    </border>
    <border>
      <left style="dashed">
        <color rgb="FF92D050"/>
      </left>
      <right style="thin">
        <color rgb="FF92D050"/>
      </right>
      <top style="thin">
        <color rgb="FF92D050"/>
      </top>
      <bottom/>
      <diagonal/>
    </border>
    <border>
      <left style="dashed">
        <color rgb="FF92D050"/>
      </left>
      <right style="thin">
        <color rgb="FF92D050"/>
      </right>
      <top/>
      <bottom style="thin">
        <color rgb="FF92D050"/>
      </bottom>
      <diagonal/>
    </border>
    <border>
      <left style="dashed">
        <color rgb="FF92D050"/>
      </left>
      <right style="dashed">
        <color rgb="FF92D050"/>
      </right>
      <top/>
      <bottom/>
      <diagonal/>
    </border>
    <border>
      <left style="dashed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dashed">
        <color rgb="FF92D050"/>
      </right>
      <top/>
      <bottom/>
      <diagonal/>
    </border>
    <border>
      <left style="thin">
        <color rgb="FF92D050"/>
      </left>
      <right/>
      <top/>
      <bottom style="dashed">
        <color rgb="FF92D050"/>
      </bottom>
      <diagonal/>
    </border>
    <border>
      <left/>
      <right/>
      <top/>
      <bottom style="dashed">
        <color rgb="FF92D050"/>
      </bottom>
      <diagonal/>
    </border>
    <border>
      <left/>
      <right style="thin">
        <color rgb="FF92D050"/>
      </right>
      <top/>
      <bottom style="dashed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 style="dashed">
        <color rgb="FF92D050"/>
      </top>
      <bottom/>
      <diagonal/>
    </border>
    <border>
      <left/>
      <right style="thin">
        <color rgb="FF92D050"/>
      </right>
      <top style="dashed">
        <color rgb="FF92D050"/>
      </top>
      <bottom/>
      <diagonal/>
    </border>
    <border>
      <left style="thin">
        <color rgb="FF92D050"/>
      </left>
      <right/>
      <top style="dashed">
        <color rgb="FF92D050"/>
      </top>
      <bottom/>
      <diagonal/>
    </border>
    <border>
      <left/>
      <right style="thin">
        <color rgb="FF99CC00"/>
      </right>
      <top style="thin">
        <color rgb="FF92D050"/>
      </top>
      <bottom style="thin">
        <color rgb="FF92D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dashed">
        <color rgb="FF92D050"/>
      </right>
      <top style="thin">
        <color rgb="FF92D050"/>
      </top>
      <bottom style="thin">
        <color rgb="FF92D050"/>
      </bottom>
      <diagonal/>
    </border>
    <border>
      <left style="dashed">
        <color rgb="FF92D050"/>
      </left>
      <right style="dashed">
        <color rgb="FF92D050"/>
      </right>
      <top style="thin">
        <color rgb="FF92D050"/>
      </top>
      <bottom style="thin">
        <color rgb="FF92D050"/>
      </bottom>
      <diagonal/>
    </border>
    <border>
      <left style="dashed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dashed">
        <color rgb="FF92D050"/>
      </right>
      <top style="thin">
        <color rgb="FF92D050"/>
      </top>
      <bottom/>
      <diagonal/>
    </border>
    <border>
      <left/>
      <right style="dashed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7"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8" fillId="2" borderId="3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4" xfId="0" applyFont="1" applyBorder="1" applyAlignment="1"/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/>
    <xf numFmtId="0" fontId="11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1" fillId="0" borderId="19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0" fillId="0" borderId="12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6" xfId="0" applyFont="1" applyBorder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1" fillId="0" borderId="0" xfId="0" applyFont="1" applyAlignment="1">
      <alignment vertical="top"/>
    </xf>
    <xf numFmtId="0" fontId="32" fillId="0" borderId="0" xfId="1" applyFont="1">
      <alignment vertical="center"/>
    </xf>
    <xf numFmtId="0" fontId="33" fillId="0" borderId="31" xfId="1" applyFont="1" applyBorder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31" fillId="0" borderId="32" xfId="1" applyFont="1" applyBorder="1" applyAlignment="1">
      <alignment horizontal="center" vertical="center"/>
    </xf>
    <xf numFmtId="0" fontId="34" fillId="0" borderId="33" xfId="1" applyFont="1" applyBorder="1" applyAlignment="1" applyProtection="1">
      <alignment horizontal="center" vertical="center"/>
      <protection locked="0"/>
    </xf>
    <xf numFmtId="0" fontId="31" fillId="0" borderId="34" xfId="1" applyFont="1" applyBorder="1">
      <alignment vertical="center"/>
    </xf>
    <xf numFmtId="0" fontId="31" fillId="0" borderId="0" xfId="3" applyFont="1">
      <alignment vertical="center"/>
    </xf>
    <xf numFmtId="0" fontId="31" fillId="0" borderId="32" xfId="1" applyFont="1" applyBorder="1">
      <alignment vertical="center"/>
    </xf>
    <xf numFmtId="0" fontId="32" fillId="0" borderId="0" xfId="0" applyFont="1" applyAlignment="1"/>
    <xf numFmtId="49" fontId="31" fillId="0" borderId="30" xfId="4" applyNumberFormat="1" applyFont="1" applyFill="1" applyAlignment="1" applyProtection="1">
      <alignment horizontal="center" vertical="center"/>
      <protection locked="0"/>
    </xf>
    <xf numFmtId="49" fontId="31" fillId="0" borderId="0" xfId="1" applyNumberFormat="1" applyFont="1" applyAlignment="1">
      <alignment horizontal="center" vertical="center"/>
    </xf>
    <xf numFmtId="56" fontId="31" fillId="0" borderId="0" xfId="1" applyNumberFormat="1" applyFont="1">
      <alignment vertical="center"/>
    </xf>
    <xf numFmtId="49" fontId="35" fillId="0" borderId="0" xfId="1" applyNumberFormat="1" applyFont="1">
      <alignment vertical="center"/>
    </xf>
    <xf numFmtId="0" fontId="36" fillId="0" borderId="33" xfId="1" applyFont="1" applyBorder="1" applyAlignment="1">
      <alignment horizontal="left" vertical="top" indent="1"/>
    </xf>
    <xf numFmtId="0" fontId="34" fillId="0" borderId="31" xfId="0" applyFont="1" applyBorder="1" applyAlignment="1"/>
    <xf numFmtId="0" fontId="31" fillId="0" borderId="31" xfId="1" applyFont="1" applyBorder="1">
      <alignment vertical="center"/>
    </xf>
    <xf numFmtId="0" fontId="31" fillId="0" borderId="31" xfId="0" applyFont="1" applyBorder="1" applyAlignment="1" applyProtection="1">
      <alignment horizontal="center" vertical="center" shrinkToFit="1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49" fontId="31" fillId="0" borderId="31" xfId="0" applyNumberFormat="1" applyFont="1" applyBorder="1" applyAlignment="1" applyProtection="1">
      <alignment horizontal="center" vertical="center"/>
      <protection locked="0"/>
    </xf>
    <xf numFmtId="0" fontId="31" fillId="0" borderId="0" xfId="5" applyFont="1">
      <alignment vertical="center"/>
    </xf>
    <xf numFmtId="0" fontId="31" fillId="3" borderId="34" xfId="1" applyFont="1" applyFill="1" applyBorder="1">
      <alignment vertical="center"/>
    </xf>
    <xf numFmtId="0" fontId="31" fillId="3" borderId="32" xfId="1" applyFont="1" applyFill="1" applyBorder="1">
      <alignment vertical="center"/>
    </xf>
    <xf numFmtId="0" fontId="31" fillId="0" borderId="33" xfId="1" applyFont="1" applyBorder="1">
      <alignment vertical="center"/>
    </xf>
    <xf numFmtId="0" fontId="31" fillId="3" borderId="33" xfId="1" applyFont="1" applyFill="1" applyBorder="1">
      <alignment vertical="center"/>
    </xf>
    <xf numFmtId="0" fontId="31" fillId="0" borderId="0" xfId="1" applyFont="1" applyAlignment="1">
      <alignment vertical="center" wrapText="1"/>
    </xf>
    <xf numFmtId="0" fontId="31" fillId="0" borderId="0" xfId="0" applyFont="1" applyAlignment="1"/>
    <xf numFmtId="0" fontId="31" fillId="0" borderId="0" xfId="6" applyFont="1">
      <alignment vertical="center"/>
    </xf>
    <xf numFmtId="0" fontId="31" fillId="0" borderId="38" xfId="0" applyFont="1" applyBorder="1" applyAlignment="1"/>
    <xf numFmtId="0" fontId="31" fillId="0" borderId="40" xfId="0" applyFont="1" applyBorder="1" applyAlignment="1"/>
    <xf numFmtId="0" fontId="31" fillId="0" borderId="42" xfId="0" applyFont="1" applyBorder="1" applyAlignment="1"/>
    <xf numFmtId="0" fontId="26" fillId="0" borderId="2" xfId="0" applyFont="1" applyBorder="1" applyAlignment="1">
      <alignment vertical="top"/>
    </xf>
    <xf numFmtId="0" fontId="7" fillId="0" borderId="1" xfId="0" applyFont="1" applyBorder="1" applyAlignment="1"/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top"/>
    </xf>
    <xf numFmtId="0" fontId="40" fillId="0" borderId="1" xfId="0" applyFont="1" applyBorder="1">
      <alignment vertical="center"/>
    </xf>
    <xf numFmtId="0" fontId="39" fillId="0" borderId="17" xfId="0" applyFont="1" applyBorder="1" applyAlignment="1">
      <alignment horizontal="right" vertical="top"/>
    </xf>
    <xf numFmtId="0" fontId="40" fillId="0" borderId="18" xfId="0" applyFont="1" applyBorder="1">
      <alignment vertical="center"/>
    </xf>
    <xf numFmtId="0" fontId="39" fillId="0" borderId="2" xfId="0" applyFont="1" applyBorder="1" applyAlignment="1">
      <alignment horizontal="right" vertical="top"/>
    </xf>
    <xf numFmtId="0" fontId="39" fillId="0" borderId="6" xfId="0" applyFont="1" applyBorder="1" applyAlignment="1">
      <alignment horizontal="left" vertical="top"/>
    </xf>
    <xf numFmtId="0" fontId="39" fillId="0" borderId="9" xfId="0" applyFont="1" applyBorder="1" applyAlignment="1">
      <alignment vertical="top" shrinkToFit="1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41" fillId="0" borderId="12" xfId="0" applyFont="1" applyBorder="1" applyAlignment="1"/>
    <xf numFmtId="0" fontId="5" fillId="0" borderId="14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39" fillId="0" borderId="28" xfId="0" applyFont="1" applyBorder="1" applyAlignment="1">
      <alignment vertical="top"/>
    </xf>
    <xf numFmtId="0" fontId="39" fillId="0" borderId="3" xfId="0" applyFont="1" applyBorder="1" applyAlignment="1">
      <alignment vertical="top"/>
    </xf>
    <xf numFmtId="0" fontId="18" fillId="0" borderId="0" xfId="0" applyFont="1">
      <alignment vertic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40" fillId="0" borderId="0" xfId="0" applyFont="1">
      <alignment vertical="center"/>
    </xf>
    <xf numFmtId="0" fontId="39" fillId="0" borderId="0" xfId="0" applyFont="1" applyAlignment="1">
      <alignment horizontal="right" vertical="top"/>
    </xf>
    <xf numFmtId="0" fontId="20" fillId="0" borderId="8" xfId="0" applyFont="1" applyBorder="1">
      <alignment vertical="center"/>
    </xf>
    <xf numFmtId="0" fontId="20" fillId="0" borderId="47" xfId="0" applyFont="1" applyBorder="1">
      <alignment vertical="center"/>
    </xf>
    <xf numFmtId="0" fontId="8" fillId="0" borderId="43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/>
    </xf>
    <xf numFmtId="0" fontId="42" fillId="0" borderId="48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42" fillId="0" borderId="44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1" fillId="0" borderId="31" xfId="1" applyFont="1" applyBorder="1" applyAlignment="1">
      <alignment horizontal="center" vertical="center"/>
    </xf>
    <xf numFmtId="49" fontId="31" fillId="0" borderId="31" xfId="1" applyNumberFormat="1" applyFont="1" applyBorder="1" applyAlignment="1" applyProtection="1">
      <alignment horizontal="center" vertical="center"/>
      <protection locked="0"/>
    </xf>
    <xf numFmtId="49" fontId="31" fillId="0" borderId="31" xfId="0" applyNumberFormat="1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176" fontId="31" fillId="0" borderId="35" xfId="0" applyNumberFormat="1" applyFont="1" applyBorder="1" applyAlignment="1" applyProtection="1">
      <alignment horizontal="center" vertical="center"/>
      <protection locked="0"/>
    </xf>
    <xf numFmtId="176" fontId="31" fillId="0" borderId="36" xfId="0" applyNumberFormat="1" applyFont="1" applyBorder="1" applyAlignment="1" applyProtection="1">
      <alignment horizontal="center" vertical="center"/>
      <protection locked="0"/>
    </xf>
    <xf numFmtId="0" fontId="31" fillId="0" borderId="35" xfId="1" applyFont="1" applyBorder="1" applyAlignment="1" applyProtection="1">
      <alignment horizontal="left" vertical="center"/>
      <protection locked="0"/>
    </xf>
    <xf numFmtId="0" fontId="31" fillId="0" borderId="36" xfId="1" applyFont="1" applyBorder="1" applyAlignment="1" applyProtection="1">
      <alignment horizontal="left" vertical="center"/>
      <protection locked="0"/>
    </xf>
    <xf numFmtId="0" fontId="31" fillId="0" borderId="35" xfId="1" applyFont="1" applyBorder="1" applyAlignment="1" applyProtection="1">
      <alignment horizontal="left" vertical="center" shrinkToFit="1"/>
      <protection locked="0"/>
    </xf>
    <xf numFmtId="0" fontId="31" fillId="0" borderId="36" xfId="1" applyFont="1" applyBorder="1" applyAlignment="1" applyProtection="1">
      <alignment horizontal="left" vertical="center" shrinkToFit="1"/>
      <protection locked="0"/>
    </xf>
    <xf numFmtId="0" fontId="32" fillId="0" borderId="37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1" fillId="0" borderId="31" xfId="5" applyFont="1" applyBorder="1" applyAlignment="1" applyProtection="1">
      <alignment vertical="center" shrinkToFit="1"/>
      <protection locked="0"/>
    </xf>
    <xf numFmtId="0" fontId="31" fillId="0" borderId="31" xfId="6" applyFont="1" applyBorder="1" applyAlignment="1" applyProtection="1">
      <alignment vertical="center" shrinkToFit="1"/>
      <protection locked="0"/>
    </xf>
    <xf numFmtId="0" fontId="31" fillId="3" borderId="34" xfId="1" applyFont="1" applyFill="1" applyBorder="1" applyAlignment="1">
      <alignment horizontal="center" vertical="center" textRotation="255"/>
    </xf>
    <xf numFmtId="0" fontId="31" fillId="3" borderId="32" xfId="1" applyFont="1" applyFill="1" applyBorder="1" applyAlignment="1">
      <alignment horizontal="center" vertical="center" textRotation="255"/>
    </xf>
    <xf numFmtId="0" fontId="31" fillId="3" borderId="33" xfId="1" applyFont="1" applyFill="1" applyBorder="1" applyAlignment="1">
      <alignment horizontal="center" vertical="center" textRotation="255"/>
    </xf>
    <xf numFmtId="49" fontId="31" fillId="0" borderId="35" xfId="0" applyNumberFormat="1" applyFont="1" applyBorder="1" applyProtection="1">
      <alignment vertical="center"/>
      <protection locked="0"/>
    </xf>
    <xf numFmtId="49" fontId="31" fillId="0" borderId="36" xfId="0" applyNumberFormat="1" applyFont="1" applyBorder="1" applyProtection="1">
      <alignment vertical="center"/>
      <protection locked="0"/>
    </xf>
    <xf numFmtId="0" fontId="31" fillId="0" borderId="35" xfId="0" applyFont="1" applyBorder="1" applyAlignment="1" applyProtection="1">
      <alignment horizontal="left" vertical="center" wrapText="1" shrinkToFit="1"/>
      <protection locked="0"/>
    </xf>
    <xf numFmtId="0" fontId="31" fillId="0" borderId="36" xfId="0" applyFont="1" applyBorder="1" applyAlignment="1" applyProtection="1">
      <alignment horizontal="left" vertical="center" shrinkToFit="1"/>
      <protection locked="0"/>
    </xf>
    <xf numFmtId="0" fontId="31" fillId="0" borderId="35" xfId="0" applyFont="1" applyBorder="1" applyAlignment="1" applyProtection="1">
      <alignment horizontal="left" vertical="center" shrinkToFit="1"/>
      <protection locked="0"/>
    </xf>
    <xf numFmtId="49" fontId="31" fillId="0" borderId="31" xfId="0" applyNumberFormat="1" applyFont="1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left" shrinkToFit="1"/>
    </xf>
    <xf numFmtId="0" fontId="20" fillId="0" borderId="7" xfId="0" applyFont="1" applyBorder="1" applyAlignment="1">
      <alignment horizontal="left" shrinkToFit="1"/>
    </xf>
    <xf numFmtId="0" fontId="20" fillId="0" borderId="20" xfId="0" applyFont="1" applyBorder="1" applyAlignment="1">
      <alignment horizontal="left" shrinkToFit="1"/>
    </xf>
    <xf numFmtId="0" fontId="20" fillId="0" borderId="21" xfId="0" applyFont="1" applyBorder="1" applyAlignment="1">
      <alignment horizontal="left" shrinkToFit="1"/>
    </xf>
    <xf numFmtId="0" fontId="42" fillId="0" borderId="18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26" xfId="0" applyFont="1" applyBorder="1" applyAlignment="1">
      <alignment horizontal="left" shrinkToFit="1"/>
    </xf>
    <xf numFmtId="0" fontId="42" fillId="0" borderId="27" xfId="0" applyFont="1" applyBorder="1" applyAlignment="1">
      <alignment horizontal="left" shrinkToFit="1"/>
    </xf>
    <xf numFmtId="0" fontId="42" fillId="0" borderId="4" xfId="0" applyFont="1" applyBorder="1" applyAlignment="1">
      <alignment horizontal="left" shrinkToFit="1"/>
    </xf>
    <xf numFmtId="0" fontId="42" fillId="0" borderId="5" xfId="0" applyFont="1" applyBorder="1" applyAlignment="1">
      <alignment horizontal="left" shrinkToFit="1"/>
    </xf>
    <xf numFmtId="0" fontId="8" fillId="0" borderId="24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shrinkToFit="1"/>
    </xf>
    <xf numFmtId="0" fontId="20" fillId="0" borderId="19" xfId="0" applyFont="1" applyBorder="1" applyAlignment="1">
      <alignment horizontal="center" shrinkToFit="1"/>
    </xf>
    <xf numFmtId="0" fontId="44" fillId="0" borderId="0" xfId="0" applyFont="1" applyAlignment="1">
      <alignment horizontal="center" vertical="top"/>
    </xf>
  </cellXfs>
  <cellStyles count="7">
    <cellStyle name="出力 2" xfId="4" xr:uid="{962FAD46-1A38-4352-AAAA-0FA569AE95AD}"/>
    <cellStyle name="標準" xfId="0" builtinId="0"/>
    <cellStyle name="標準 2" xfId="1" xr:uid="{F9338317-086C-4C8A-B1DD-BBB47EA6E80F}"/>
    <cellStyle name="標準 2 2" xfId="5" xr:uid="{71E7088B-6F48-419F-BD67-A13447429300}"/>
    <cellStyle name="標準 2 2 2" xfId="6" xr:uid="{96CC5F1C-ED19-4B91-BB2C-8F39936B66D4}"/>
    <cellStyle name="標準 2 3" xfId="3" xr:uid="{5D8974CC-4797-4BA9-94AE-667C0614A28D}"/>
    <cellStyle name="標準 3" xfId="2" xr:uid="{BC332BB9-B8BE-4A20-AF7D-B1D03DAA37C0}"/>
  </cellStyles>
  <dxfs count="2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CC00"/>
      <color rgb="FFCCFF99"/>
      <color rgb="FF99FF33"/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193430</xdr:colOff>
      <xdr:row>33</xdr:row>
      <xdr:rowOff>45427</xdr:rowOff>
    </xdr:from>
    <xdr:to>
      <xdr:col>41</xdr:col>
      <xdr:colOff>156796</xdr:colOff>
      <xdr:row>35</xdr:row>
      <xdr:rowOff>148003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280155" y="5855677"/>
          <a:ext cx="1106366" cy="350226"/>
          <a:chOff x="8616461" y="5605096"/>
          <a:chExt cx="1099039" cy="424961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rgbClr val="92D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rgbClr val="92D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rgbClr val="92D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rgbClr val="92D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  <xdr:twoCellAnchor editAs="oneCell">
    <xdr:from>
      <xdr:col>30</xdr:col>
      <xdr:colOff>193355</xdr:colOff>
      <xdr:row>0</xdr:row>
      <xdr:rowOff>0</xdr:rowOff>
    </xdr:from>
    <xdr:to>
      <xdr:col>42</xdr:col>
      <xdr:colOff>221930</xdr:colOff>
      <xdr:row>2</xdr:row>
      <xdr:rowOff>76200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8182" y="0"/>
          <a:ext cx="2754190" cy="691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9F82-3993-4DC9-A99E-50C68F988CAC}">
  <sheetPr codeName="Sheet3">
    <pageSetUpPr fitToPage="1"/>
  </sheetPr>
  <dimension ref="A1:M251"/>
  <sheetViews>
    <sheetView tabSelected="1" topLeftCell="B1" workbookViewId="0">
      <pane ySplit="2" topLeftCell="A3" activePane="bottomLeft" state="frozen"/>
      <selection pane="bottomLeft" activeCell="B1" sqref="B1"/>
    </sheetView>
  </sheetViews>
  <sheetFormatPr defaultColWidth="0" defaultRowHeight="13.5" customHeight="1" zeroHeight="1"/>
  <cols>
    <col min="1" max="2" width="3.625" style="47" customWidth="1"/>
    <col min="3" max="3" width="41.875" style="47" customWidth="1"/>
    <col min="4" max="9" width="14.75" style="47" customWidth="1"/>
    <col min="10" max="12" width="9" style="47" customWidth="1"/>
    <col min="13" max="13" width="11.5" style="47" hidden="1" customWidth="1"/>
    <col min="14" max="16384" width="9" style="47" hidden="1"/>
  </cols>
  <sheetData>
    <row r="1" spans="2:13" ht="18.75">
      <c r="B1" s="46" t="s">
        <v>38</v>
      </c>
      <c r="I1" s="48" t="s">
        <v>77</v>
      </c>
    </row>
    <row r="2" spans="2:13"/>
    <row r="3" spans="2:13">
      <c r="B3" s="49" t="s">
        <v>39</v>
      </c>
      <c r="I3" s="50" t="s">
        <v>40</v>
      </c>
    </row>
    <row r="4" spans="2:13">
      <c r="B4" s="51" t="s">
        <v>41</v>
      </c>
      <c r="C4" s="47" t="s">
        <v>42</v>
      </c>
      <c r="I4" s="52" t="s">
        <v>72</v>
      </c>
    </row>
    <row r="5" spans="2:13">
      <c r="B5" s="51" t="s">
        <v>41</v>
      </c>
      <c r="C5" s="47" t="s">
        <v>43</v>
      </c>
      <c r="I5" s="52" t="s">
        <v>73</v>
      </c>
    </row>
    <row r="6" spans="2:13">
      <c r="B6" s="51" t="s">
        <v>41</v>
      </c>
      <c r="C6" s="47" t="s">
        <v>44</v>
      </c>
      <c r="I6" s="53" t="s">
        <v>74</v>
      </c>
      <c r="M6" s="54" t="s">
        <v>45</v>
      </c>
    </row>
    <row r="7" spans="2:13">
      <c r="C7" s="47" t="s">
        <v>46</v>
      </c>
      <c r="M7" s="54">
        <v>88</v>
      </c>
    </row>
    <row r="8" spans="2:13">
      <c r="B8" s="51"/>
      <c r="C8" s="55"/>
      <c r="M8" s="56">
        <v>98</v>
      </c>
    </row>
    <row r="9" spans="2:13" hidden="1">
      <c r="B9" s="51"/>
      <c r="C9" s="55"/>
      <c r="M9" s="56">
        <v>104</v>
      </c>
    </row>
    <row r="10" spans="2:13" hidden="1">
      <c r="C10" s="55"/>
      <c r="M10" s="56">
        <v>110</v>
      </c>
    </row>
    <row r="11" spans="2:13" hidden="1">
      <c r="B11" s="57"/>
      <c r="M11" s="56">
        <v>118</v>
      </c>
    </row>
    <row r="12" spans="2:13">
      <c r="M12" s="56">
        <v>126</v>
      </c>
    </row>
    <row r="13" spans="2:13">
      <c r="B13" s="49" t="s">
        <v>47</v>
      </c>
      <c r="M13" s="56">
        <v>134</v>
      </c>
    </row>
    <row r="14" spans="2:13">
      <c r="M14" s="56">
        <v>142</v>
      </c>
    </row>
    <row r="15" spans="2:13">
      <c r="M15" s="56">
        <v>150</v>
      </c>
    </row>
    <row r="16" spans="2:13">
      <c r="B16" s="49" t="s">
        <v>48</v>
      </c>
      <c r="M16" s="56">
        <v>160</v>
      </c>
    </row>
    <row r="17" spans="2:13">
      <c r="B17" s="47">
        <v>1</v>
      </c>
      <c r="C17" s="47" t="s">
        <v>49</v>
      </c>
      <c r="D17" s="58"/>
      <c r="M17" s="56">
        <v>170</v>
      </c>
    </row>
    <row r="18" spans="2:13">
      <c r="E18" s="59"/>
      <c r="M18" s="56">
        <v>180</v>
      </c>
    </row>
    <row r="19" spans="2:13">
      <c r="B19" s="60"/>
      <c r="C19" s="47" t="s">
        <v>50</v>
      </c>
      <c r="D19" s="132">
        <v>1</v>
      </c>
      <c r="E19" s="132"/>
      <c r="F19" s="132">
        <v>2</v>
      </c>
      <c r="G19" s="132"/>
      <c r="H19" s="132">
        <v>3</v>
      </c>
      <c r="I19" s="132"/>
      <c r="M19" s="56">
        <v>190</v>
      </c>
    </row>
    <row r="20" spans="2:13" ht="13.5" customHeight="1">
      <c r="B20" s="61"/>
      <c r="C20" s="54" t="s">
        <v>51</v>
      </c>
      <c r="D20" s="133"/>
      <c r="E20" s="133"/>
      <c r="F20" s="133"/>
      <c r="G20" s="133"/>
      <c r="H20" s="133"/>
      <c r="I20" s="133"/>
      <c r="M20" s="56">
        <v>200</v>
      </c>
    </row>
    <row r="21" spans="2:13" ht="13.5" customHeight="1">
      <c r="B21" s="61"/>
      <c r="C21" s="62" t="s">
        <v>52</v>
      </c>
      <c r="D21" s="133"/>
      <c r="E21" s="133"/>
      <c r="F21" s="133"/>
      <c r="G21" s="133"/>
      <c r="H21" s="133"/>
      <c r="I21" s="133"/>
      <c r="M21" s="56">
        <v>220</v>
      </c>
    </row>
    <row r="22" spans="2:13" ht="13.5" customHeight="1">
      <c r="B22" s="61"/>
      <c r="C22" s="63" t="s">
        <v>53</v>
      </c>
      <c r="D22" s="134"/>
      <c r="E22" s="134"/>
      <c r="F22" s="134"/>
      <c r="G22" s="134"/>
      <c r="H22" s="134"/>
      <c r="I22" s="134"/>
      <c r="M22" s="56">
        <v>240</v>
      </c>
    </row>
    <row r="23" spans="2:13" ht="13.5" customHeight="1">
      <c r="B23" s="61"/>
      <c r="C23" s="64" t="s">
        <v>54</v>
      </c>
      <c r="D23" s="65"/>
      <c r="E23" s="65"/>
      <c r="F23" s="65"/>
      <c r="G23" s="65"/>
      <c r="H23" s="65"/>
      <c r="I23" s="65"/>
      <c r="M23" s="56">
        <v>260</v>
      </c>
    </row>
    <row r="24" spans="2:13" ht="13.5" customHeight="1">
      <c r="B24" s="61"/>
      <c r="C24" s="64" t="s">
        <v>55</v>
      </c>
      <c r="D24" s="65"/>
      <c r="E24" s="65"/>
      <c r="F24" s="65"/>
      <c r="G24" s="65"/>
      <c r="H24" s="65"/>
      <c r="I24" s="65"/>
      <c r="M24" s="56">
        <v>280</v>
      </c>
    </row>
    <row r="25" spans="2:13" ht="13.5" customHeight="1">
      <c r="B25" s="61"/>
      <c r="C25" s="64" t="s">
        <v>56</v>
      </c>
      <c r="D25" s="66"/>
      <c r="E25" s="67"/>
      <c r="F25" s="66"/>
      <c r="G25" s="67"/>
      <c r="H25" s="66"/>
      <c r="I25" s="67"/>
      <c r="M25" s="56">
        <v>300</v>
      </c>
    </row>
    <row r="26" spans="2:13" ht="13.5" customHeight="1">
      <c r="B26" s="61"/>
      <c r="C26" s="64" t="s">
        <v>57</v>
      </c>
      <c r="D26" s="135"/>
      <c r="E26" s="136"/>
      <c r="F26" s="135"/>
      <c r="G26" s="136"/>
      <c r="H26" s="135"/>
      <c r="I26" s="136"/>
      <c r="M26" s="56">
        <v>320</v>
      </c>
    </row>
    <row r="27" spans="2:13" ht="13.5" customHeight="1">
      <c r="B27" s="61"/>
      <c r="C27" s="64" t="s">
        <v>58</v>
      </c>
      <c r="D27" s="134"/>
      <c r="E27" s="134"/>
      <c r="F27" s="134"/>
      <c r="G27" s="134"/>
      <c r="H27" s="134"/>
      <c r="I27" s="134"/>
      <c r="M27" s="56">
        <v>340</v>
      </c>
    </row>
    <row r="28" spans="2:13" ht="13.5" customHeight="1">
      <c r="B28" s="61"/>
      <c r="C28" s="64" t="s">
        <v>59</v>
      </c>
      <c r="D28" s="66"/>
      <c r="E28" s="67"/>
      <c r="F28" s="66"/>
      <c r="G28" s="67"/>
      <c r="H28" s="66"/>
      <c r="I28" s="67"/>
      <c r="M28" s="56">
        <v>360</v>
      </c>
    </row>
    <row r="29" spans="2:13" ht="13.5" customHeight="1">
      <c r="B29" s="61"/>
      <c r="C29" s="64" t="s">
        <v>60</v>
      </c>
      <c r="D29" s="137"/>
      <c r="E29" s="138"/>
      <c r="F29" s="137"/>
      <c r="G29" s="138"/>
      <c r="H29" s="137"/>
      <c r="I29" s="138"/>
      <c r="M29" s="56">
        <v>380</v>
      </c>
    </row>
    <row r="30" spans="2:13" ht="13.5" customHeight="1">
      <c r="B30" s="61"/>
      <c r="C30" s="64" t="s">
        <v>61</v>
      </c>
      <c r="D30" s="139"/>
      <c r="E30" s="140"/>
      <c r="F30" s="139"/>
      <c r="G30" s="140"/>
      <c r="H30" s="139"/>
      <c r="I30" s="140"/>
      <c r="M30" s="56">
        <v>410</v>
      </c>
    </row>
    <row r="31" spans="2:13" ht="13.5" customHeight="1">
      <c r="B31" s="61"/>
      <c r="C31" s="64" t="s">
        <v>62</v>
      </c>
      <c r="D31" s="141"/>
      <c r="E31" s="142"/>
      <c r="F31" s="141"/>
      <c r="G31" s="142"/>
      <c r="H31" s="141"/>
      <c r="I31" s="142"/>
      <c r="M31" s="56">
        <v>440</v>
      </c>
    </row>
    <row r="32" spans="2:13">
      <c r="M32" s="56">
        <v>470</v>
      </c>
    </row>
    <row r="33" spans="2:13">
      <c r="M33" s="56">
        <v>500</v>
      </c>
    </row>
    <row r="34" spans="2:13">
      <c r="C34" s="68"/>
      <c r="D34" s="68"/>
      <c r="M34" s="56">
        <v>530</v>
      </c>
    </row>
    <row r="35" spans="2:13">
      <c r="B35" s="148" t="s">
        <v>63</v>
      </c>
      <c r="C35" s="69" t="s">
        <v>64</v>
      </c>
      <c r="D35" s="66"/>
      <c r="E35" s="67"/>
      <c r="M35" s="56">
        <v>560</v>
      </c>
    </row>
    <row r="36" spans="2:13">
      <c r="B36" s="149"/>
      <c r="C36" s="70" t="s">
        <v>65</v>
      </c>
      <c r="D36" s="151"/>
      <c r="E36" s="152"/>
      <c r="M36" s="56">
        <v>590</v>
      </c>
    </row>
    <row r="37" spans="2:13">
      <c r="B37" s="149"/>
      <c r="C37" s="70" t="s">
        <v>66</v>
      </c>
      <c r="D37" s="153"/>
      <c r="E37" s="154"/>
      <c r="M37" s="56">
        <v>620</v>
      </c>
    </row>
    <row r="38" spans="2:13">
      <c r="B38" s="149"/>
      <c r="C38" s="70" t="s">
        <v>9</v>
      </c>
      <c r="D38" s="155"/>
      <c r="E38" s="154"/>
      <c r="M38" s="71">
        <v>650</v>
      </c>
    </row>
    <row r="39" spans="2:13">
      <c r="B39" s="149"/>
      <c r="C39" s="70" t="s">
        <v>10</v>
      </c>
      <c r="D39" s="155"/>
      <c r="E39" s="154"/>
    </row>
    <row r="40" spans="2:13">
      <c r="B40" s="150"/>
      <c r="C40" s="72" t="s">
        <v>67</v>
      </c>
      <c r="D40" s="156"/>
      <c r="E40" s="156"/>
      <c r="F40" s="73"/>
    </row>
    <row r="41" spans="2:13"/>
    <row r="42" spans="2:13">
      <c r="B42" s="74"/>
      <c r="C42" s="75" t="s">
        <v>68</v>
      </c>
    </row>
    <row r="43" spans="2:13">
      <c r="B43" s="143"/>
      <c r="C43" s="76" t="s">
        <v>69</v>
      </c>
      <c r="D43" s="146"/>
      <c r="E43" s="146"/>
    </row>
    <row r="44" spans="2:13">
      <c r="B44" s="144"/>
      <c r="C44" s="77" t="s">
        <v>70</v>
      </c>
      <c r="D44" s="147"/>
      <c r="E44" s="147"/>
    </row>
    <row r="45" spans="2:13">
      <c r="B45" s="145"/>
      <c r="C45" s="78" t="s">
        <v>71</v>
      </c>
      <c r="D45" s="147"/>
      <c r="E45" s="147"/>
    </row>
    <row r="46" spans="2:13"/>
    <row r="47" spans="2:13"/>
    <row r="48" spans="2:13"/>
    <row r="49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/>
    <row r="151"/>
    <row r="152"/>
    <row r="153"/>
    <row r="154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</sheetData>
  <mergeCells count="34">
    <mergeCell ref="B43:B45"/>
    <mergeCell ref="D43:E43"/>
    <mergeCell ref="D44:E44"/>
    <mergeCell ref="D45:E45"/>
    <mergeCell ref="B35:B40"/>
    <mergeCell ref="D36:E36"/>
    <mergeCell ref="D37:E37"/>
    <mergeCell ref="D38:E38"/>
    <mergeCell ref="D39:E39"/>
    <mergeCell ref="D40:E40"/>
    <mergeCell ref="D30:E30"/>
    <mergeCell ref="F30:G30"/>
    <mergeCell ref="H30:I30"/>
    <mergeCell ref="D31:E31"/>
    <mergeCell ref="F31:G31"/>
    <mergeCell ref="H31:I31"/>
    <mergeCell ref="D27:E27"/>
    <mergeCell ref="F27:G27"/>
    <mergeCell ref="H27:I27"/>
    <mergeCell ref="D29:E29"/>
    <mergeCell ref="F29:G29"/>
    <mergeCell ref="H29:I29"/>
    <mergeCell ref="D22:E22"/>
    <mergeCell ref="F22:G22"/>
    <mergeCell ref="H22:I22"/>
    <mergeCell ref="D26:E26"/>
    <mergeCell ref="F26:G26"/>
    <mergeCell ref="H26:I26"/>
    <mergeCell ref="D19:E19"/>
    <mergeCell ref="F19:G19"/>
    <mergeCell ref="H19:I19"/>
    <mergeCell ref="D20:E21"/>
    <mergeCell ref="F20:G21"/>
    <mergeCell ref="H20:I21"/>
  </mergeCells>
  <phoneticPr fontId="1"/>
  <conditionalFormatting sqref="D17">
    <cfRule type="containsBlanks" dxfId="22" priority="10">
      <formula>LEN(TRIM(D17))=0</formula>
    </cfRule>
  </conditionalFormatting>
  <conditionalFormatting sqref="D20 D23:I24">
    <cfRule type="containsBlanks" dxfId="21" priority="51">
      <formula>LEN(TRIM(D20))=0</formula>
    </cfRule>
  </conditionalFormatting>
  <conditionalFormatting sqref="D22:D23">
    <cfRule type="containsBlanks" dxfId="20" priority="47">
      <formula>LEN(TRIM(D22))=0</formula>
    </cfRule>
  </conditionalFormatting>
  <conditionalFormatting sqref="D25:D30">
    <cfRule type="containsBlanks" dxfId="19" priority="39">
      <formula>LEN(TRIM(D25))=0</formula>
    </cfRule>
  </conditionalFormatting>
  <conditionalFormatting sqref="D35:D40">
    <cfRule type="containsBlanks" dxfId="18" priority="33">
      <formula>LEN(TRIM(D35))=0</formula>
    </cfRule>
  </conditionalFormatting>
  <conditionalFormatting sqref="D43">
    <cfRule type="containsBlanks" dxfId="17" priority="19">
      <formula>LEN(TRIM(D43))=0</formula>
    </cfRule>
  </conditionalFormatting>
  <conditionalFormatting sqref="D44:E45">
    <cfRule type="containsBlanks" dxfId="16" priority="7">
      <formula>LEN(TRIM(D44))=0</formula>
    </cfRule>
  </conditionalFormatting>
  <conditionalFormatting sqref="D31:I31">
    <cfRule type="containsBlanks" dxfId="15" priority="17">
      <formula>LEN(TRIM(D31))=0</formula>
    </cfRule>
  </conditionalFormatting>
  <conditionalFormatting sqref="E25">
    <cfRule type="containsBlanks" dxfId="14" priority="43">
      <formula>LEN(TRIM(E25))=0</formula>
    </cfRule>
  </conditionalFormatting>
  <conditionalFormatting sqref="E28">
    <cfRule type="containsBlanks" dxfId="13" priority="41">
      <formula>LEN(TRIM(E28))=0</formula>
    </cfRule>
  </conditionalFormatting>
  <conditionalFormatting sqref="E35">
    <cfRule type="containsBlanks" dxfId="12" priority="20">
      <formula>LEN(TRIM(E35))=0</formula>
    </cfRule>
  </conditionalFormatting>
  <conditionalFormatting sqref="F20">
    <cfRule type="containsBlanks" dxfId="11" priority="16">
      <formula>LEN(TRIM(F20))=0</formula>
    </cfRule>
  </conditionalFormatting>
  <conditionalFormatting sqref="F22:F23">
    <cfRule type="containsBlanks" dxfId="10" priority="15">
      <formula>LEN(TRIM(F22))=0</formula>
    </cfRule>
  </conditionalFormatting>
  <conditionalFormatting sqref="F25:F30">
    <cfRule type="containsBlanks" dxfId="9" priority="2">
      <formula>LEN(TRIM(F25))=0</formula>
    </cfRule>
  </conditionalFormatting>
  <conditionalFormatting sqref="G25">
    <cfRule type="containsBlanks" dxfId="8" priority="24">
      <formula>LEN(TRIM(G25))=0</formula>
    </cfRule>
  </conditionalFormatting>
  <conditionalFormatting sqref="G28">
    <cfRule type="containsBlanks" dxfId="7" priority="22">
      <formula>LEN(TRIM(G28))=0</formula>
    </cfRule>
  </conditionalFormatting>
  <conditionalFormatting sqref="H20">
    <cfRule type="containsBlanks" dxfId="6" priority="13">
      <formula>LEN(TRIM(H20))=0</formula>
    </cfRule>
  </conditionalFormatting>
  <conditionalFormatting sqref="H22:H23">
    <cfRule type="containsBlanks" dxfId="5" priority="12">
      <formula>LEN(TRIM(H22))=0</formula>
    </cfRule>
  </conditionalFormatting>
  <conditionalFormatting sqref="H25:H30">
    <cfRule type="containsBlanks" dxfId="4" priority="1">
      <formula>LEN(TRIM(H25))=0</formula>
    </cfRule>
  </conditionalFormatting>
  <conditionalFormatting sqref="I6">
    <cfRule type="containsBlanks" dxfId="3" priority="49">
      <formula>LEN(TRIM(I6))=0</formula>
    </cfRule>
    <cfRule type="cellIs" dxfId="2" priority="50" operator="equal">
      <formula>"9.新元号"</formula>
    </cfRule>
  </conditionalFormatting>
  <conditionalFormatting sqref="I25">
    <cfRule type="containsBlanks" dxfId="1" priority="23">
      <formula>LEN(TRIM(I25))=0</formula>
    </cfRule>
  </conditionalFormatting>
  <conditionalFormatting sqref="I28">
    <cfRule type="containsBlanks" dxfId="0" priority="21">
      <formula>LEN(TRIM(I28))=0</formula>
    </cfRule>
  </conditionalFormatting>
  <dataValidations count="23">
    <dataValidation type="list" allowBlank="1" showInputMessage="1" showErrorMessage="1" promptTitle="標準報酬" prompt="千円単位で数値を入力してください" sqref="D29:I29" xr:uid="{C4ED2EB1-91C9-4127-B58B-FE5839B52757}">
      <formula1>$M$7:$M$38</formula1>
    </dataValidation>
    <dataValidation type="textLength" allowBlank="1" showInputMessage="1" showErrorMessage="1" error="５桁もしくは６桁の事業所番号を入力してください。" promptTitle="基金の事業所番号" prompt="６桁以内の数値を入力してください。" sqref="D17" xr:uid="{1EAA3206-6A89-4C69-9AD3-31EB1005C08D}">
      <formula1>5</formula1>
      <formula2>6</formula2>
    </dataValidation>
    <dataValidation imeMode="hiragana" allowBlank="1" showInputMessage="1" showErrorMessage="1" sqref="D43:D45" xr:uid="{88267777-92EB-46F8-962E-46CFCE34E63B}"/>
    <dataValidation imeMode="fullKatakana" allowBlank="1" showInputMessage="1" showErrorMessage="1" promptTitle="名前のフリガナ" prompt="カナで入力してください" sqref="D23:I23" xr:uid="{53B5CBDF-F956-4EF4-8BAB-093D2A84683C}"/>
    <dataValidation imeMode="hiragana" allowBlank="1" showInputMessage="1" showErrorMessage="1" promptTitle="名前" prompt="漢字で入力してください" sqref="E24 G24 I24" xr:uid="{E73D8588-7C6C-4B68-A205-55DC576F08B3}"/>
    <dataValidation imeMode="hiragana" allowBlank="1" showInputMessage="1" showErrorMessage="1" promptTitle="苗字" prompt="漢字で入力してください" sqref="D24 F24 H24" xr:uid="{E5139C36-195A-4F0B-BF21-4AA72F95255E}"/>
    <dataValidation type="textLength" imeMode="off" operator="lessThanOrEqual" allowBlank="1" showInputMessage="1" showErrorMessage="1" errorTitle="入力エラー" error="10桁以内の半角数字で入力してください" promptTitle="年金整理番号（被保険者整理番号）" prompt="数値を入力してください。" sqref="F22 D22 H22" xr:uid="{AC4CD48C-FC99-4EF3-8851-84A06632D673}">
      <formula1>10</formula1>
    </dataValidation>
    <dataValidation type="textLength" imeMode="off" operator="lessThanOrEqual" allowBlank="1" showInputMessage="1" showErrorMessage="1" errorTitle="入力エラー" error="10桁以内の半角数字で入力してください" promptTitle="基金の加入者番号" prompt="数値を入力してください。" sqref="D20 F20 H20" xr:uid="{50DDE82B-2134-4A77-A07A-1C98E255A67B}">
      <formula1>10</formula1>
    </dataValidation>
    <dataValidation type="textLength" imeMode="off" operator="equal" allowBlank="1" showInputMessage="1" showErrorMessage="1" errorTitle="入力エラー" error="10桁の半角数字で入力してください" promptTitle="基礎年金番号" prompt="１０桁の数値を入力してください。" sqref="D27 F27 H27" xr:uid="{4D21B56D-7F47-43A6-A400-BDE3AB72F39E}">
      <formula1>10</formula1>
    </dataValidation>
    <dataValidation type="list" allowBlank="1" showInputMessage="1" showErrorMessage="1" errorTitle="入力エラー" error="リストから選択してください" promptTitle="年号（生年月日）" prompt="リストから選択してください" sqref="D25 F25 H25" xr:uid="{8B28E0E0-E426-45B7-AB82-2EAC479D6EEB}">
      <formula1>$I$4:$I$5</formula1>
    </dataValidation>
    <dataValidation type="list" allowBlank="1" showInputMessage="1" showErrorMessage="1" errorTitle="入力エラー" error="リストから選択してください。" promptTitle="年号（提出年月日）" prompt="リストから選択してください" sqref="D35" xr:uid="{B651D5FD-0280-404B-A939-19FAC58E0ACE}">
      <formula1>$I$5:$I$6</formula1>
    </dataValidation>
    <dataValidation type="list" allowBlank="1" showInputMessage="1" showErrorMessage="1" errorTitle="入力エラー" error="リストから選択してください。" promptTitle="年号（資格取得年月日)" prompt="リストから選択してください" sqref="F28 D28 H28" xr:uid="{480F9ECB-C7B5-493F-A0B1-C6F1DFB8B4E0}">
      <formula1>$I$5:$I$6</formula1>
    </dataValidation>
    <dataValidation imeMode="hiragana" allowBlank="1" showErrorMessage="1" promptTitle="摘要" prompt="_x000a_" sqref="D31:I31" xr:uid="{677E27C5-32EB-4C21-AD4B-66F0893FAE7E}"/>
    <dataValidation type="textLength" imeMode="off" operator="equal" allowBlank="1" showInputMessage="1" showErrorMessage="1" errorTitle="入力エラー" error="6桁の半角数字で入力してください" promptTitle="提出日(和暦)" prompt="半角数字６桁で入力してください_x000a_元年5月1日の場合は010501のように入力してください_x000a_" sqref="E35" xr:uid="{231BF869-F9D4-418D-90E0-AE0B3020DBA0}">
      <formula1>6</formula1>
    </dataValidation>
    <dataValidation type="textLength" imeMode="off" operator="equal" allowBlank="1" showInputMessage="1" showErrorMessage="1" errorTitle="入力エラー" error="6桁の半角数字で入力してください" promptTitle="資格取得年月日(和暦)" prompt="半角数字６桁で入力してください_x000a_30年10月1日の場合は301001のように入力してください_x000a_" sqref="E28 G28 I28" xr:uid="{6081D1B0-47E5-468A-B7D4-6BFE03CFFC6A}">
      <formula1>6</formula1>
    </dataValidation>
    <dataValidation type="textLength" imeMode="off" operator="equal" allowBlank="1" showInputMessage="1" showErrorMessage="1" errorTitle="入力エラー" error="6桁の半角数字で入力してください" promptTitle="生年月日(和暦)" prompt="半角数字６桁で入力してください_x000a_58年5月1日の場合は580501のように入力してください" sqref="E25 G25 I25" xr:uid="{701701E2-D219-47B1-8126-ABE615A7369C}">
      <formula1>6</formula1>
    </dataValidation>
    <dataValidation type="textLength" imeMode="off" allowBlank="1" showInputMessage="1" showErrorMessage="1" errorTitle="入力エラー" error="全体(ハイフン込み)で１２～１３文字入力してください" promptTitle="電話番号" prompt="市外局番より、ハイフン込みで入力してください_x000a_例：03-1234-5678" sqref="D40" xr:uid="{15F0C641-6C15-46E9-AC9C-342BB3019720}">
      <formula1>12</formula1>
      <formula2>13</formula2>
    </dataValidation>
    <dataValidation imeMode="hiragana" allowBlank="1" showErrorMessage="1" promptTitle="住所" prompt="全角漢字で入力してください" sqref="D37:E37" xr:uid="{28CD08AE-9BBD-4D02-9DDF-F4F1EF15AB91}"/>
    <dataValidation imeMode="hiragana" allowBlank="1" showErrorMessage="1" promptTitle="事業所名称" prompt="全角漢字で入力してください" sqref="D38:E38" xr:uid="{47E05C6C-4E85-4374-A30B-4D970EC08394}"/>
    <dataValidation imeMode="hiragana" allowBlank="1" showInputMessage="1" showErrorMessage="1" promptTitle="事業主氏名" sqref="D39:E39" xr:uid="{DC25A365-E8CC-4F3C-981C-A8AB18120978}"/>
    <dataValidation type="textLength" imeMode="off" operator="equal" allowBlank="1" showInputMessage="1" showErrorMessage="1" errorTitle="入力エラー" error="XXX-XXXX形式で入力してください_x000a_全体で半角８文字" promptTitle="郵便番号" prompt="ハイフン込みで入力してください。_x000a_例：123-1234" sqref="D36" xr:uid="{11905E9A-A91E-463C-8F26-67FB7C6CEC27}">
      <formula1>8</formula1>
    </dataValidation>
    <dataValidation type="list" allowBlank="1" showInputMessage="1" showErrorMessage="1" errorTitle="入力エラー" error="リストから選択してください" promptTitle="性別" prompt="リストから選択してください。" sqref="D26:I26" xr:uid="{21E934C6-B702-4CDF-B5FD-C48040B0C98A}">
      <formula1>"5：男,6：女"</formula1>
    </dataValidation>
    <dataValidation type="list" allowBlank="1" showInputMessage="1" showErrorMessage="1" errorTitle="入力エラー" error="リストから選択してください。" promptTitle="取得事由" prompt="リストから選択してください" sqref="D30:I30" xr:uid="{F123599C-8AF1-4A30-BE2A-2C34E82CA207}">
      <formula1>"01 : 事業所間異動,02 : 新規加入者,03 : 繰下げ者,05 : 再加入者"</formula1>
    </dataValidation>
  </dataValidations>
  <pageMargins left="0.19685039370078741" right="0.19685039370078741" top="0.19685039370078741" bottom="0.19685039370078741" header="0.31496062992125984" footer="0.27559055118110237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5AE-9759-4428-A1A2-9085D49E8F16}">
  <dimension ref="A1:AQ60"/>
  <sheetViews>
    <sheetView zoomScaleNormal="100" zoomScaleSheetLayoutView="100" workbookViewId="0">
      <selection activeCell="AW23" sqref="AW23"/>
    </sheetView>
  </sheetViews>
  <sheetFormatPr defaultRowHeight="18.75"/>
  <cols>
    <col min="1" max="1" width="1.125" customWidth="1"/>
    <col min="2" max="43" width="3" customWidth="1"/>
    <col min="44" max="44" width="1" customWidth="1"/>
    <col min="45" max="48" width="2.625" customWidth="1"/>
  </cols>
  <sheetData>
    <row r="1" spans="1:43" ht="30.75" customHeight="1">
      <c r="B1" s="1"/>
      <c r="C1" s="2"/>
      <c r="D1" s="2"/>
      <c r="E1" s="3"/>
      <c r="F1" s="3"/>
      <c r="G1" s="1"/>
      <c r="H1" s="1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6"/>
      <c r="AI1" s="6"/>
      <c r="AJ1" s="37"/>
      <c r="AK1" s="81"/>
      <c r="AL1" s="82"/>
      <c r="AM1" s="36"/>
      <c r="AN1" s="82"/>
      <c r="AO1" s="82"/>
      <c r="AP1" s="82"/>
      <c r="AQ1" s="82"/>
    </row>
    <row r="2" spans="1:43" ht="18" customHeight="1">
      <c r="B2" s="14"/>
      <c r="C2" s="15"/>
      <c r="D2" s="15"/>
      <c r="E2" s="15"/>
      <c r="F2" s="13"/>
      <c r="G2" s="12"/>
      <c r="H2" s="221" t="s">
        <v>24</v>
      </c>
      <c r="I2" s="221"/>
      <c r="J2" s="221"/>
      <c r="K2" s="221"/>
      <c r="L2" s="221"/>
      <c r="M2" s="221"/>
      <c r="N2" s="221"/>
      <c r="O2" s="221"/>
      <c r="P2" s="221"/>
      <c r="Q2" s="221"/>
      <c r="R2" s="227" t="s">
        <v>0</v>
      </c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5"/>
      <c r="AE2" s="5"/>
      <c r="AF2" s="5"/>
      <c r="AG2" s="5"/>
      <c r="AH2" s="6"/>
      <c r="AI2" s="6"/>
      <c r="AJ2" s="7"/>
      <c r="AK2" s="7"/>
      <c r="AL2" s="7"/>
      <c r="AM2" s="7"/>
      <c r="AN2" s="7"/>
      <c r="AO2" s="7"/>
      <c r="AP2" s="7"/>
      <c r="AQ2" s="7"/>
    </row>
    <row r="3" spans="1:43" ht="14.25" customHeight="1">
      <c r="A3" s="14"/>
      <c r="B3" s="15"/>
      <c r="C3" s="15"/>
      <c r="D3" s="15"/>
      <c r="E3" s="15"/>
      <c r="F3" s="13"/>
      <c r="G3" s="12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5"/>
      <c r="AE3" s="5"/>
      <c r="AF3" s="5"/>
      <c r="AG3" s="5"/>
      <c r="AH3" s="6"/>
      <c r="AI3" s="6"/>
      <c r="AJ3" s="7"/>
      <c r="AK3" s="7"/>
      <c r="AL3" s="7"/>
      <c r="AM3" s="7"/>
      <c r="AN3" s="7"/>
      <c r="AO3" s="7"/>
      <c r="AP3" s="7"/>
      <c r="AQ3" s="7"/>
    </row>
    <row r="4" spans="1:43" ht="12" customHeight="1">
      <c r="B4" s="191" t="s">
        <v>26</v>
      </c>
      <c r="C4" s="192"/>
      <c r="D4" s="192"/>
      <c r="E4" s="192"/>
      <c r="F4" s="192"/>
      <c r="G4" s="193"/>
      <c r="H4" s="8"/>
      <c r="I4" s="8"/>
      <c r="R4" s="33"/>
      <c r="S4" s="33"/>
      <c r="T4" s="33"/>
      <c r="U4" s="104"/>
      <c r="V4" s="104"/>
      <c r="W4" s="104"/>
      <c r="X4" s="104"/>
      <c r="Y4" s="104"/>
      <c r="Z4" s="104"/>
      <c r="AA4" s="104"/>
      <c r="AB4" s="104"/>
      <c r="AC4" s="104"/>
      <c r="AD4" s="9"/>
      <c r="AE4" s="9"/>
      <c r="AF4" s="9"/>
      <c r="AG4" s="10"/>
      <c r="AH4" s="10"/>
      <c r="AI4" s="10"/>
      <c r="AJ4" s="11"/>
      <c r="AK4" s="11"/>
      <c r="AN4" s="191" t="s">
        <v>1</v>
      </c>
      <c r="AO4" s="192"/>
      <c r="AP4" s="192"/>
      <c r="AQ4" s="193"/>
    </row>
    <row r="5" spans="1:43" ht="26.25" customHeight="1">
      <c r="B5" s="126" t="str">
        <f>TRIM(MID(TEXT(記入シート!$D$17,"??????"),COLUMN(A1),1))</f>
        <v/>
      </c>
      <c r="C5" s="127" t="str">
        <f>TRIM(MID(TEXT(記入シート!$D$17,"??????"),COLUMN(B1),1))</f>
        <v/>
      </c>
      <c r="D5" s="127" t="str">
        <f>TRIM(MID(TEXT(記入シート!$D$17,"??????"),COLUMN(C1),1))</f>
        <v/>
      </c>
      <c r="E5" s="127" t="str">
        <f>TRIM(MID(TEXT(記入シート!$D$17,"??????"),COLUMN(D1),1))</f>
        <v/>
      </c>
      <c r="F5" s="127" t="str">
        <f>TRIM(MID(TEXT(記入シート!$D$17,"??????"),COLUMN(E1),1))</f>
        <v/>
      </c>
      <c r="G5" s="115" t="str">
        <f>TRIM(MID(TEXT(記入シート!$D$17,"??????"),COLUMN(F1),1))</f>
        <v/>
      </c>
      <c r="H5" s="30"/>
      <c r="I5" s="30"/>
      <c r="R5" s="11"/>
      <c r="S5" s="17"/>
      <c r="T5" s="17"/>
      <c r="U5" s="17"/>
      <c r="V5" s="17"/>
      <c r="W5" s="17"/>
      <c r="X5" s="17"/>
      <c r="Y5" s="18"/>
      <c r="Z5" s="18"/>
      <c r="AA5" s="18"/>
      <c r="AB5" s="18"/>
      <c r="AC5" s="18"/>
      <c r="AD5" s="18"/>
      <c r="AE5" s="18"/>
      <c r="AF5" s="18"/>
      <c r="AG5" s="11"/>
      <c r="AH5" s="11"/>
      <c r="AI5" s="11"/>
      <c r="AJ5" s="11"/>
      <c r="AK5" s="11"/>
      <c r="AN5" s="105"/>
      <c r="AO5" s="107"/>
      <c r="AP5" s="107"/>
      <c r="AQ5" s="106"/>
    </row>
    <row r="6" spans="1:43" ht="3.75" customHeight="1">
      <c r="F6" s="30"/>
      <c r="G6" s="30"/>
      <c r="H6" s="30"/>
      <c r="I6" s="30"/>
      <c r="J6" s="31"/>
      <c r="K6" s="32"/>
      <c r="L6" s="16"/>
      <c r="M6" s="11"/>
      <c r="N6" s="11"/>
      <c r="O6" s="11"/>
      <c r="P6" s="11"/>
      <c r="Q6" s="11"/>
      <c r="R6" s="11"/>
      <c r="S6" s="17"/>
      <c r="T6" s="17"/>
      <c r="U6" s="17"/>
      <c r="V6" s="17"/>
      <c r="W6" s="17"/>
      <c r="X6" s="17"/>
      <c r="Y6" s="18"/>
      <c r="Z6" s="18"/>
      <c r="AA6" s="18"/>
      <c r="AB6" s="18"/>
      <c r="AC6" s="18"/>
      <c r="AD6" s="18"/>
      <c r="AE6" s="18"/>
      <c r="AF6" s="18"/>
      <c r="AG6" s="11"/>
      <c r="AH6" s="11"/>
      <c r="AI6" s="11"/>
      <c r="AJ6" s="11"/>
      <c r="AK6" s="11"/>
      <c r="AN6" s="31"/>
      <c r="AO6" s="31"/>
      <c r="AP6" s="31"/>
      <c r="AQ6" s="30"/>
    </row>
    <row r="7" spans="1:43" ht="14.25" customHeight="1">
      <c r="B7" s="114" t="s">
        <v>25</v>
      </c>
      <c r="C7" s="188" t="s">
        <v>27</v>
      </c>
      <c r="D7" s="189"/>
      <c r="E7" s="189"/>
      <c r="F7" s="189"/>
      <c r="G7" s="189"/>
      <c r="H7" s="189"/>
      <c r="I7" s="190"/>
      <c r="J7" s="157" t="s">
        <v>28</v>
      </c>
      <c r="K7" s="158"/>
      <c r="L7" s="158"/>
      <c r="M7" s="158"/>
      <c r="N7" s="158"/>
      <c r="O7" s="158"/>
      <c r="P7" s="159"/>
      <c r="Q7" s="174" t="s">
        <v>2</v>
      </c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9" t="s">
        <v>18</v>
      </c>
      <c r="AK7" s="180"/>
      <c r="AL7" s="180"/>
      <c r="AM7" s="180"/>
      <c r="AN7" s="180"/>
      <c r="AO7" s="180"/>
      <c r="AP7" s="181"/>
      <c r="AQ7" s="108" t="s">
        <v>3</v>
      </c>
    </row>
    <row r="8" spans="1:43" ht="10.15" customHeight="1">
      <c r="B8" s="176">
        <v>1</v>
      </c>
      <c r="C8" s="112"/>
      <c r="D8" s="38"/>
      <c r="E8" s="39"/>
      <c r="F8" s="40"/>
      <c r="G8" s="38"/>
      <c r="H8" s="39"/>
      <c r="I8" s="40"/>
      <c r="J8" s="41"/>
      <c r="K8" s="38"/>
      <c r="L8" s="39"/>
      <c r="M8" s="40"/>
      <c r="N8" s="38"/>
      <c r="O8" s="39"/>
      <c r="P8" s="40"/>
      <c r="Q8" s="89" t="s">
        <v>4</v>
      </c>
      <c r="R8" s="160" t="str">
        <f>IF(記入シート!$D$23="","",記入シート!$D$23)</f>
        <v/>
      </c>
      <c r="S8" s="160"/>
      <c r="T8" s="160"/>
      <c r="U8" s="160"/>
      <c r="V8" s="160"/>
      <c r="W8" s="160"/>
      <c r="X8" s="160"/>
      <c r="Y8" s="161"/>
      <c r="Z8" s="225"/>
      <c r="AA8" s="160" t="str">
        <f>IF(記入シート!$E$23="","",記入シート!$E$23)</f>
        <v/>
      </c>
      <c r="AB8" s="160"/>
      <c r="AC8" s="160"/>
      <c r="AD8" s="160"/>
      <c r="AE8" s="160"/>
      <c r="AF8" s="160"/>
      <c r="AG8" s="160"/>
      <c r="AH8" s="160"/>
      <c r="AI8" s="161"/>
      <c r="AJ8" s="84" t="s">
        <v>20</v>
      </c>
      <c r="AK8" s="85"/>
      <c r="AL8" s="86" t="s">
        <v>21</v>
      </c>
      <c r="AM8" s="87"/>
      <c r="AN8" s="88" t="s">
        <v>22</v>
      </c>
      <c r="AO8" s="85"/>
      <c r="AP8" s="86" t="s">
        <v>23</v>
      </c>
      <c r="AQ8" s="109"/>
    </row>
    <row r="9" spans="1:43" ht="12.75" customHeight="1">
      <c r="B9" s="177"/>
      <c r="C9" s="170" t="str">
        <f>TRIM(MID(TEXT(記入シート!$D$20,"???????"),COLUMN(A1),1))</f>
        <v/>
      </c>
      <c r="D9" s="164" t="str">
        <f>TRIM(MID(TEXT(記入シート!$D$20,"???????"),COLUMN(B1),1))</f>
        <v/>
      </c>
      <c r="E9" s="166" t="str">
        <f>TRIM(MID(TEXT(記入シート!$D$20,"???????"),COLUMN(C1),1))</f>
        <v/>
      </c>
      <c r="F9" s="168" t="str">
        <f>TRIM(MID(TEXT(記入シート!$D$20,"???????"),COLUMN(D1),1))</f>
        <v/>
      </c>
      <c r="G9" s="164" t="str">
        <f>TRIM(MID(TEXT(記入シート!$D$20,"???????"),COLUMN(E1),1))</f>
        <v/>
      </c>
      <c r="H9" s="166" t="str">
        <f>TRIM(MID(TEXT(記入シート!$D$20,"???????"),COLUMN(F1),1))</f>
        <v/>
      </c>
      <c r="I9" s="168" t="str">
        <f>TRIM(MID(TEXT(記入シート!$D$20,"???????"),COLUMN(G1),1))</f>
        <v/>
      </c>
      <c r="J9" s="172" t="str">
        <f>TRIM(MID(TEXT(記入シート!$D$22,"???????"),COLUMN(A1),1))</f>
        <v/>
      </c>
      <c r="K9" s="164" t="str">
        <f>TRIM(MID(TEXT(記入シート!$D$22,"???????"),COLUMN(B1),1))</f>
        <v/>
      </c>
      <c r="L9" s="166" t="str">
        <f>TRIM(MID(TEXT(記入シート!$D$22,"???????"),COLUMN(C1),1))</f>
        <v/>
      </c>
      <c r="M9" s="168" t="str">
        <f>TRIM(MID(TEXT(記入シート!$D$22,"???????"),COLUMN(D1),1))</f>
        <v/>
      </c>
      <c r="N9" s="164" t="str">
        <f>TRIM(MID(TEXT(記入シート!$D$22,"???????"),COLUMN(E1),1))</f>
        <v/>
      </c>
      <c r="O9" s="166" t="str">
        <f>TRIM(MID(TEXT(記入シート!$D$22,"???????"),COLUMN(F1),1))</f>
        <v/>
      </c>
      <c r="P9" s="168" t="str">
        <f>TRIM(MID(TEXT(記入シート!$D$22,"???????"),COLUMN(G1),1))</f>
        <v/>
      </c>
      <c r="Q9" s="34"/>
      <c r="R9" s="162"/>
      <c r="S9" s="162"/>
      <c r="T9" s="162"/>
      <c r="U9" s="162"/>
      <c r="V9" s="162"/>
      <c r="W9" s="162"/>
      <c r="X9" s="162"/>
      <c r="Y9" s="163"/>
      <c r="Z9" s="226"/>
      <c r="AA9" s="162"/>
      <c r="AB9" s="162"/>
      <c r="AC9" s="162"/>
      <c r="AD9" s="162"/>
      <c r="AE9" s="162"/>
      <c r="AF9" s="162"/>
      <c r="AG9" s="162"/>
      <c r="AH9" s="162"/>
      <c r="AI9" s="163"/>
      <c r="AJ9" s="172" t="str">
        <f>IF(記入シート!$D$25="","",LEFT(記入シート!$D$25,1))</f>
        <v/>
      </c>
      <c r="AK9" s="182" t="str">
        <f>IF(記入シート!$E$25="","",TRIM(MID(TEXT(記入シート!$E$25,"000000"),COLUMN(A1),1)))</f>
        <v/>
      </c>
      <c r="AL9" s="168" t="str">
        <f>IF(記入シート!$E$25="","",TRIM(MID(TEXT(記入シート!$E$25,"000000"),COLUMN(B1),1)))</f>
        <v/>
      </c>
      <c r="AM9" s="164" t="str">
        <f>IF(記入シート!$E$25="","",TRIM(MID(TEXT(記入シート!$E$25,"000000"),COLUMN(C1),1)))</f>
        <v/>
      </c>
      <c r="AN9" s="170" t="str">
        <f>IF(記入シート!$E$25="","",TRIM(MID(TEXT(記入シート!$E$25,"000000"),COLUMN(D1),1)))</f>
        <v/>
      </c>
      <c r="AO9" s="182" t="str">
        <f>IF(記入シート!$E$25="","",TRIM(MID(TEXT(記入シート!$E$25,"000000"),COLUMN(E1),1)))</f>
        <v/>
      </c>
      <c r="AP9" s="168" t="str">
        <f>IF(記入シート!$E$25="","",TRIM(MID(TEXT(記入シート!$E$25,"000000"),COLUMN(F1),1)))</f>
        <v/>
      </c>
      <c r="AQ9" s="172" t="str">
        <f>IF(記入シート!$D$26="","",LEFT(記入シート!$D$26,1))</f>
        <v/>
      </c>
    </row>
    <row r="10" spans="1:43" ht="9.75" customHeight="1">
      <c r="B10" s="177"/>
      <c r="C10" s="170"/>
      <c r="D10" s="164"/>
      <c r="E10" s="166"/>
      <c r="F10" s="168"/>
      <c r="G10" s="164"/>
      <c r="H10" s="166"/>
      <c r="I10" s="168"/>
      <c r="J10" s="172"/>
      <c r="K10" s="164"/>
      <c r="L10" s="166"/>
      <c r="M10" s="168"/>
      <c r="N10" s="164"/>
      <c r="O10" s="166"/>
      <c r="P10" s="168"/>
      <c r="Q10" s="102" t="s">
        <v>35</v>
      </c>
      <c r="R10" s="184" t="str">
        <f>IF(記入シート!$D$24="","",記入シート!$D$24)</f>
        <v/>
      </c>
      <c r="S10" s="184"/>
      <c r="T10" s="184"/>
      <c r="U10" s="184"/>
      <c r="V10" s="184"/>
      <c r="W10" s="184"/>
      <c r="X10" s="184"/>
      <c r="Y10" s="185"/>
      <c r="Z10" s="102" t="s">
        <v>36</v>
      </c>
      <c r="AA10" s="184" t="str">
        <f>IF(記入シート!$E$24="","",記入シート!$E$24)</f>
        <v/>
      </c>
      <c r="AB10" s="184"/>
      <c r="AC10" s="184"/>
      <c r="AD10" s="184"/>
      <c r="AE10" s="184"/>
      <c r="AF10" s="184"/>
      <c r="AG10" s="184"/>
      <c r="AH10" s="184"/>
      <c r="AI10" s="185"/>
      <c r="AJ10" s="172"/>
      <c r="AK10" s="182"/>
      <c r="AL10" s="168"/>
      <c r="AM10" s="164"/>
      <c r="AN10" s="170"/>
      <c r="AO10" s="182"/>
      <c r="AP10" s="168"/>
      <c r="AQ10" s="172"/>
    </row>
    <row r="11" spans="1:43" ht="18" customHeight="1">
      <c r="B11" s="177"/>
      <c r="C11" s="171"/>
      <c r="D11" s="165"/>
      <c r="E11" s="167"/>
      <c r="F11" s="169"/>
      <c r="G11" s="165"/>
      <c r="H11" s="167"/>
      <c r="I11" s="169"/>
      <c r="J11" s="173"/>
      <c r="K11" s="165"/>
      <c r="L11" s="167"/>
      <c r="M11" s="169"/>
      <c r="N11" s="165"/>
      <c r="O11" s="167"/>
      <c r="P11" s="169"/>
      <c r="Q11" s="103"/>
      <c r="R11" s="186"/>
      <c r="S11" s="186"/>
      <c r="T11" s="186"/>
      <c r="U11" s="186"/>
      <c r="V11" s="186"/>
      <c r="W11" s="186"/>
      <c r="X11" s="186"/>
      <c r="Y11" s="187"/>
      <c r="Z11" s="103"/>
      <c r="AA11" s="186"/>
      <c r="AB11" s="186"/>
      <c r="AC11" s="186"/>
      <c r="AD11" s="186"/>
      <c r="AE11" s="186"/>
      <c r="AF11" s="186"/>
      <c r="AG11" s="186"/>
      <c r="AH11" s="186"/>
      <c r="AI11" s="187"/>
      <c r="AJ11" s="173"/>
      <c r="AK11" s="183"/>
      <c r="AL11" s="169"/>
      <c r="AM11" s="165"/>
      <c r="AN11" s="171"/>
      <c r="AO11" s="183"/>
      <c r="AP11" s="169"/>
      <c r="AQ11" s="173"/>
    </row>
    <row r="12" spans="1:43" ht="13.5" customHeight="1">
      <c r="B12" s="177"/>
      <c r="C12" s="174" t="s">
        <v>5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9" t="s">
        <v>19</v>
      </c>
      <c r="N12" s="180"/>
      <c r="O12" s="180"/>
      <c r="P12" s="180"/>
      <c r="Q12" s="180"/>
      <c r="R12" s="180"/>
      <c r="S12" s="181"/>
      <c r="T12" s="179" t="s">
        <v>29</v>
      </c>
      <c r="U12" s="204"/>
      <c r="V12" s="205"/>
      <c r="W12" s="179" t="s">
        <v>30</v>
      </c>
      <c r="X12" s="206"/>
      <c r="Y12" s="207" t="s">
        <v>76</v>
      </c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8"/>
    </row>
    <row r="13" spans="1:43" ht="10.15" customHeight="1">
      <c r="B13" s="177"/>
      <c r="C13" s="113"/>
      <c r="D13" s="39"/>
      <c r="E13" s="39"/>
      <c r="F13" s="40"/>
      <c r="G13" s="38"/>
      <c r="H13" s="39"/>
      <c r="I13" s="39"/>
      <c r="J13" s="39"/>
      <c r="K13" s="39"/>
      <c r="L13" s="40"/>
      <c r="M13" s="90" t="s">
        <v>20</v>
      </c>
      <c r="N13" s="110"/>
      <c r="O13" s="86" t="s">
        <v>21</v>
      </c>
      <c r="P13" s="87"/>
      <c r="Q13" s="111" t="s">
        <v>22</v>
      </c>
      <c r="R13" s="85"/>
      <c r="S13" s="86" t="s">
        <v>23</v>
      </c>
      <c r="T13" s="91"/>
      <c r="U13" s="92"/>
      <c r="V13" s="86" t="s">
        <v>37</v>
      </c>
      <c r="W13" s="93"/>
      <c r="X13" s="94"/>
      <c r="Y13" s="209" t="str">
        <f>IF(記入シート!$D$31="","",記入シート!$D$31)</f>
        <v/>
      </c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10"/>
    </row>
    <row r="14" spans="1:43" ht="22.5" customHeight="1">
      <c r="B14" s="178"/>
      <c r="C14" s="116" t="str">
        <f>IF(記入シート!$D$27="","",TRIM(MID(TEXT(記入シート!$D$27,"0000000000"),COLUMN(A1),1)))</f>
        <v/>
      </c>
      <c r="D14" s="117" t="str">
        <f>IF(記入シート!$D$27="","",TRIM(MID(TEXT(記入シート!$D$27,"0000000000"),COLUMN(B1),1)))</f>
        <v/>
      </c>
      <c r="E14" s="117" t="str">
        <f>IF(記入シート!$D$27="","",TRIM(MID(TEXT(記入シート!$D$27,"0000000000"),COLUMN(C1),1)))</f>
        <v/>
      </c>
      <c r="F14" s="118" t="str">
        <f>IF(記入シート!$D$27="","",TRIM(MID(TEXT(記入シート!$D$27,"0000000000"),COLUMN(D1),1)))</f>
        <v/>
      </c>
      <c r="G14" s="119" t="str">
        <f>IF(記入シート!$D$27="","",TRIM(MID(TEXT(記入シート!$D$27,"0000000000"),COLUMN(E1),1)))</f>
        <v/>
      </c>
      <c r="H14" s="117" t="str">
        <f>IF(記入シート!$D$27="","",TRIM(MID(TEXT(記入シート!$D$27,"0000000000"),COLUMN(F1),1)))</f>
        <v/>
      </c>
      <c r="I14" s="117" t="str">
        <f>IF(記入シート!$D$27="","",TRIM(MID(TEXT(記入シート!$D$27,"0000000000"),COLUMN(G1),1)))</f>
        <v/>
      </c>
      <c r="J14" s="117" t="str">
        <f>IF(記入シート!$D$27="","",TRIM(MID(TEXT(記入シート!$D$27,"0000000000"),COLUMN(H1),1)))</f>
        <v/>
      </c>
      <c r="K14" s="117" t="str">
        <f>IF(記入シート!$D$27="","",TRIM(MID(TEXT(記入シート!$D$27,"0000000000"),COLUMN(I1),1)))</f>
        <v/>
      </c>
      <c r="L14" s="118" t="str">
        <f>IF(記入シート!$D$27="","",TRIM(MID(TEXT(記入シート!$D$27,"0000000000"),COLUMN(J1),1)))</f>
        <v/>
      </c>
      <c r="M14" s="120" t="str">
        <f>IF(記入シート!$D$28="","",LEFT(記入シート!$D$28,1))</f>
        <v/>
      </c>
      <c r="N14" s="121" t="str">
        <f>IF(記入シート!$E$28="","",TRIM(MID(TEXT(記入シート!$E$28,"000000"),COLUMN(A1),1)))</f>
        <v/>
      </c>
      <c r="O14" s="118" t="str">
        <f>IF(記入シート!$E$28="","",TRIM(MID(TEXT(記入シート!$E$28,"000000"),COLUMN(B1),1)))</f>
        <v/>
      </c>
      <c r="P14" s="119" t="str">
        <f>IF(記入シート!$E$28="","",TRIM(MID(TEXT(記入シート!$E$28,"000000"),COLUMN(C1),1)))</f>
        <v/>
      </c>
      <c r="Q14" s="122" t="str">
        <f>IF(記入シート!$E$28="","",TRIM(MID(TEXT(記入シート!$E$28,"000000"),COLUMN(D1),1)))</f>
        <v/>
      </c>
      <c r="R14" s="121" t="str">
        <f>IF(記入シート!$E$28="","",TRIM(MID(TEXT(記入シート!$E$28,"000000"),COLUMN(E1),1)))</f>
        <v/>
      </c>
      <c r="S14" s="118" t="str">
        <f>IF(記入シート!$E$28="","",TRIM(MID(TEXT(記入シート!$E$28,"000000"),COLUMN(F1),1)))</f>
        <v/>
      </c>
      <c r="T14" s="119" t="str">
        <f>IF(記入シート!$D$29="","",TRIM(MID(TEXT(記入シート!$D$29,"???"),COLUMN(A1),1)))</f>
        <v/>
      </c>
      <c r="U14" s="117" t="str">
        <f>IF(記入シート!$D$29="","",TRIM(MID(TEXT(記入シート!$D$29,"???"),COLUMN(B1),1)))</f>
        <v/>
      </c>
      <c r="V14" s="118" t="str">
        <f>IF(記入シート!$D$29="","",TRIM(MID(TEXT(記入シート!$D$29,"???"),COLUMN(C1),1)))</f>
        <v/>
      </c>
      <c r="W14" s="123">
        <v>0</v>
      </c>
      <c r="X14" s="118" t="str">
        <f>IF(記入シート!$D$30="","",MID(記入シート!$D$30,2,1))</f>
        <v/>
      </c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2"/>
    </row>
    <row r="15" spans="1:43" ht="3.75" customHeight="1">
      <c r="B15" s="12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3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 ht="14.25" customHeight="1">
      <c r="B16" s="114" t="s">
        <v>25</v>
      </c>
      <c r="C16" s="188" t="s">
        <v>27</v>
      </c>
      <c r="D16" s="189"/>
      <c r="E16" s="189"/>
      <c r="F16" s="189"/>
      <c r="G16" s="189"/>
      <c r="H16" s="189"/>
      <c r="I16" s="190"/>
      <c r="J16" s="157" t="s">
        <v>28</v>
      </c>
      <c r="K16" s="158"/>
      <c r="L16" s="158"/>
      <c r="M16" s="158"/>
      <c r="N16" s="158"/>
      <c r="O16" s="158"/>
      <c r="P16" s="159"/>
      <c r="Q16" s="174" t="s">
        <v>2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9" t="s">
        <v>18</v>
      </c>
      <c r="AK16" s="180"/>
      <c r="AL16" s="180"/>
      <c r="AM16" s="180"/>
      <c r="AN16" s="180"/>
      <c r="AO16" s="180"/>
      <c r="AP16" s="181"/>
      <c r="AQ16" s="108" t="s">
        <v>3</v>
      </c>
    </row>
    <row r="17" spans="2:43" ht="10.15" customHeight="1">
      <c r="B17" s="176">
        <v>2</v>
      </c>
      <c r="C17" s="112"/>
      <c r="D17" s="38"/>
      <c r="E17" s="39"/>
      <c r="F17" s="40"/>
      <c r="G17" s="38"/>
      <c r="H17" s="39"/>
      <c r="I17" s="40"/>
      <c r="J17" s="41"/>
      <c r="K17" s="38"/>
      <c r="L17" s="39"/>
      <c r="M17" s="40"/>
      <c r="N17" s="38"/>
      <c r="O17" s="39"/>
      <c r="P17" s="40"/>
      <c r="Q17" s="89" t="s">
        <v>4</v>
      </c>
      <c r="R17" s="160" t="str">
        <f>IF(記入シート!$F$23="","",記入シート!$F$23)</f>
        <v/>
      </c>
      <c r="S17" s="160"/>
      <c r="T17" s="160"/>
      <c r="U17" s="160"/>
      <c r="V17" s="160"/>
      <c r="W17" s="160"/>
      <c r="X17" s="160"/>
      <c r="Y17" s="161"/>
      <c r="Z17" s="225"/>
      <c r="AA17" s="160" t="str">
        <f>IF(記入シート!$G$23="","",記入シート!$G$23)</f>
        <v/>
      </c>
      <c r="AB17" s="160"/>
      <c r="AC17" s="160"/>
      <c r="AD17" s="160"/>
      <c r="AE17" s="160"/>
      <c r="AF17" s="160"/>
      <c r="AG17" s="160"/>
      <c r="AH17" s="160"/>
      <c r="AI17" s="161"/>
      <c r="AJ17" s="84" t="s">
        <v>20</v>
      </c>
      <c r="AK17" s="85"/>
      <c r="AL17" s="86" t="s">
        <v>17</v>
      </c>
      <c r="AM17" s="87"/>
      <c r="AN17" s="88" t="s">
        <v>15</v>
      </c>
      <c r="AO17" s="85"/>
      <c r="AP17" s="86" t="s">
        <v>23</v>
      </c>
      <c r="AQ17" s="109"/>
    </row>
    <row r="18" spans="2:43" ht="12.75" customHeight="1">
      <c r="B18" s="177"/>
      <c r="C18" s="170" t="str">
        <f>TRIM(MID(TEXT(記入シート!$F$20,"???????"),COLUMN(A1),1))</f>
        <v/>
      </c>
      <c r="D18" s="164" t="str">
        <f>TRIM(MID(TEXT(記入シート!$F$20,"???????"),COLUMN(B1),1))</f>
        <v/>
      </c>
      <c r="E18" s="166" t="str">
        <f>TRIM(MID(TEXT(記入シート!$F$20,"???????"),COLUMN(C1),1))</f>
        <v/>
      </c>
      <c r="F18" s="168" t="str">
        <f>TRIM(MID(TEXT(記入シート!$F$20,"???????"),COLUMN(D1),1))</f>
        <v/>
      </c>
      <c r="G18" s="164" t="str">
        <f>TRIM(MID(TEXT(記入シート!$F$20,"???????"),COLUMN(E1),1))</f>
        <v/>
      </c>
      <c r="H18" s="166" t="str">
        <f>TRIM(MID(TEXT(記入シート!$F$20,"???????"),COLUMN(F1),1))</f>
        <v/>
      </c>
      <c r="I18" s="168" t="str">
        <f>TRIM(MID(TEXT(記入シート!$F$20,"???????"),COLUMN(G1),1))</f>
        <v/>
      </c>
      <c r="J18" s="172" t="str">
        <f>TRIM(MID(TEXT(記入シート!$F$22,"???????"),COLUMN(A1),1))</f>
        <v/>
      </c>
      <c r="K18" s="164" t="str">
        <f>TRIM(MID(TEXT(記入シート!$F$22,"???????"),COLUMN(B1),1))</f>
        <v/>
      </c>
      <c r="L18" s="166" t="str">
        <f>TRIM(MID(TEXT(記入シート!$F$22,"???????"),COLUMN(C1),1))</f>
        <v/>
      </c>
      <c r="M18" s="168" t="str">
        <f>TRIM(MID(TEXT(記入シート!$F$22,"???????"),COLUMN(D1),1))</f>
        <v/>
      </c>
      <c r="N18" s="164" t="str">
        <f>TRIM(MID(TEXT(記入シート!$F$22,"???????"),COLUMN(E1),1))</f>
        <v/>
      </c>
      <c r="O18" s="166" t="str">
        <f>TRIM(MID(TEXT(記入シート!$F$22,"???????"),COLUMN(F1),1))</f>
        <v/>
      </c>
      <c r="P18" s="168" t="str">
        <f>TRIM(MID(TEXT(記入シート!$F$22,"???????"),COLUMN(G1),1))</f>
        <v/>
      </c>
      <c r="Q18" s="34"/>
      <c r="R18" s="162"/>
      <c r="S18" s="162"/>
      <c r="T18" s="162"/>
      <c r="U18" s="162"/>
      <c r="V18" s="162"/>
      <c r="W18" s="162"/>
      <c r="X18" s="162"/>
      <c r="Y18" s="163"/>
      <c r="Z18" s="226"/>
      <c r="AA18" s="162"/>
      <c r="AB18" s="162"/>
      <c r="AC18" s="162"/>
      <c r="AD18" s="162"/>
      <c r="AE18" s="162"/>
      <c r="AF18" s="162"/>
      <c r="AG18" s="162"/>
      <c r="AH18" s="162"/>
      <c r="AI18" s="163"/>
      <c r="AJ18" s="172" t="str">
        <f>IF(記入シート!$F$25="","",LEFT(記入シート!$F$25,1))</f>
        <v/>
      </c>
      <c r="AK18" s="182" t="str">
        <f>IF(記入シート!$G$25="","",TRIM(MID(TEXT(記入シート!$G$25,"000000"),COLUMN(A1),1)))</f>
        <v/>
      </c>
      <c r="AL18" s="168" t="str">
        <f>IF(記入シート!$G$25="","",TRIM(MID(TEXT(記入シート!$G$25,"000000"),COLUMN(B1),1)))</f>
        <v/>
      </c>
      <c r="AM18" s="164" t="str">
        <f>IF(記入シート!$G$25="","",TRIM(MID(TEXT(記入シート!$G$25,"000000"),COLUMN(C1),1)))</f>
        <v/>
      </c>
      <c r="AN18" s="170" t="str">
        <f>IF(記入シート!$G$25="","",TRIM(MID(TEXT(記入シート!$G$25,"000000"),COLUMN(D1),1)))</f>
        <v/>
      </c>
      <c r="AO18" s="182" t="str">
        <f>IF(記入シート!$G$25="","",TRIM(MID(TEXT(記入シート!$G$25,"000000"),COLUMN(E1),1)))</f>
        <v/>
      </c>
      <c r="AP18" s="168" t="str">
        <f>IF(記入シート!$G$25="","",TRIM(MID(TEXT(記入シート!$G$25,"000000"),COLUMN(F1),1)))</f>
        <v/>
      </c>
      <c r="AQ18" s="172" t="str">
        <f>IF(記入シート!$F$26="","",LEFT(記入シート!$F$26,1))</f>
        <v/>
      </c>
    </row>
    <row r="19" spans="2:43" ht="9.75" customHeight="1">
      <c r="B19" s="177"/>
      <c r="C19" s="170"/>
      <c r="D19" s="164"/>
      <c r="E19" s="166"/>
      <c r="F19" s="168"/>
      <c r="G19" s="164"/>
      <c r="H19" s="166"/>
      <c r="I19" s="168"/>
      <c r="J19" s="172"/>
      <c r="K19" s="164"/>
      <c r="L19" s="166"/>
      <c r="M19" s="168"/>
      <c r="N19" s="164"/>
      <c r="O19" s="166"/>
      <c r="P19" s="168"/>
      <c r="Q19" s="102" t="s">
        <v>35</v>
      </c>
      <c r="R19" s="184" t="str">
        <f>IF(記入シート!$F$24="","",記入シート!$F$24)</f>
        <v/>
      </c>
      <c r="S19" s="184"/>
      <c r="T19" s="184"/>
      <c r="U19" s="184"/>
      <c r="V19" s="184"/>
      <c r="W19" s="184"/>
      <c r="X19" s="184"/>
      <c r="Y19" s="185"/>
      <c r="Z19" s="102" t="s">
        <v>36</v>
      </c>
      <c r="AA19" s="184" t="str">
        <f>IF(記入シート!$G$24="","",記入シート!$G$24)</f>
        <v/>
      </c>
      <c r="AB19" s="184"/>
      <c r="AC19" s="184"/>
      <c r="AD19" s="184"/>
      <c r="AE19" s="184"/>
      <c r="AF19" s="184"/>
      <c r="AG19" s="184"/>
      <c r="AH19" s="184"/>
      <c r="AI19" s="185"/>
      <c r="AJ19" s="172"/>
      <c r="AK19" s="182"/>
      <c r="AL19" s="168"/>
      <c r="AM19" s="164"/>
      <c r="AN19" s="170"/>
      <c r="AO19" s="182"/>
      <c r="AP19" s="168"/>
      <c r="AQ19" s="172"/>
    </row>
    <row r="20" spans="2:43" ht="18" customHeight="1">
      <c r="B20" s="177"/>
      <c r="C20" s="171"/>
      <c r="D20" s="165"/>
      <c r="E20" s="167"/>
      <c r="F20" s="169"/>
      <c r="G20" s="165"/>
      <c r="H20" s="167"/>
      <c r="I20" s="169"/>
      <c r="J20" s="173"/>
      <c r="K20" s="165"/>
      <c r="L20" s="167"/>
      <c r="M20" s="169"/>
      <c r="N20" s="165"/>
      <c r="O20" s="167"/>
      <c r="P20" s="169"/>
      <c r="Q20" s="103"/>
      <c r="R20" s="186"/>
      <c r="S20" s="186"/>
      <c r="T20" s="186"/>
      <c r="U20" s="186"/>
      <c r="V20" s="186"/>
      <c r="W20" s="186"/>
      <c r="X20" s="186"/>
      <c r="Y20" s="187"/>
      <c r="Z20" s="103"/>
      <c r="AA20" s="186"/>
      <c r="AB20" s="186"/>
      <c r="AC20" s="186"/>
      <c r="AD20" s="186"/>
      <c r="AE20" s="186"/>
      <c r="AF20" s="186"/>
      <c r="AG20" s="186"/>
      <c r="AH20" s="186"/>
      <c r="AI20" s="187"/>
      <c r="AJ20" s="173"/>
      <c r="AK20" s="183"/>
      <c r="AL20" s="169"/>
      <c r="AM20" s="165"/>
      <c r="AN20" s="171"/>
      <c r="AO20" s="183"/>
      <c r="AP20" s="169"/>
      <c r="AQ20" s="173"/>
    </row>
    <row r="21" spans="2:43" ht="14.25" customHeight="1">
      <c r="B21" s="177"/>
      <c r="C21" s="174" t="s">
        <v>5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9" t="s">
        <v>19</v>
      </c>
      <c r="N21" s="180"/>
      <c r="O21" s="180"/>
      <c r="P21" s="180"/>
      <c r="Q21" s="180"/>
      <c r="R21" s="180"/>
      <c r="S21" s="181"/>
      <c r="T21" s="179" t="s">
        <v>29</v>
      </c>
      <c r="U21" s="204"/>
      <c r="V21" s="205"/>
      <c r="W21" s="179" t="s">
        <v>30</v>
      </c>
      <c r="X21" s="206"/>
      <c r="Y21" s="207" t="s">
        <v>76</v>
      </c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8"/>
    </row>
    <row r="22" spans="2:43" ht="10.15" customHeight="1">
      <c r="B22" s="177"/>
      <c r="C22" s="113"/>
      <c r="D22" s="39"/>
      <c r="E22" s="39"/>
      <c r="F22" s="40"/>
      <c r="G22" s="38"/>
      <c r="H22" s="39"/>
      <c r="I22" s="39"/>
      <c r="J22" s="39"/>
      <c r="K22" s="39"/>
      <c r="L22" s="40"/>
      <c r="M22" s="90" t="s">
        <v>20</v>
      </c>
      <c r="N22" s="110"/>
      <c r="O22" s="86" t="s">
        <v>17</v>
      </c>
      <c r="P22" s="87"/>
      <c r="Q22" s="111" t="s">
        <v>15</v>
      </c>
      <c r="R22" s="85"/>
      <c r="S22" s="86" t="s">
        <v>23</v>
      </c>
      <c r="T22" s="91"/>
      <c r="U22" s="92"/>
      <c r="V22" s="86" t="s">
        <v>37</v>
      </c>
      <c r="W22" s="93"/>
      <c r="X22" s="94"/>
      <c r="Y22" s="209" t="str">
        <f>IF(記入シート!$F$31="","",記入シート!$F$31)</f>
        <v/>
      </c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10"/>
    </row>
    <row r="23" spans="2:43" ht="22.5" customHeight="1">
      <c r="B23" s="178"/>
      <c r="C23" s="116" t="str">
        <f>IF(記入シート!$F$27="","",TRIM(MID(TEXT(記入シート!$F$27,"0000000000"),COLUMN(A1),1)))</f>
        <v/>
      </c>
      <c r="D23" s="117" t="str">
        <f>IF(記入シート!$F$27="","",TRIM(MID(TEXT(記入シート!$F$27,"0000000000"),COLUMN(B1),1)))</f>
        <v/>
      </c>
      <c r="E23" s="117" t="str">
        <f>IF(記入シート!$F$27="","",TRIM(MID(TEXT(記入シート!$F$27,"0000000000"),COLUMN(C1),1)))</f>
        <v/>
      </c>
      <c r="F23" s="118" t="str">
        <f>IF(記入シート!$F$27="","",TRIM(MID(TEXT(記入シート!$F$27,"0000000000"),COLUMN(D1),1)))</f>
        <v/>
      </c>
      <c r="G23" s="119" t="str">
        <f>IF(記入シート!$F$27="","",TRIM(MID(TEXT(記入シート!$F$27,"0000000000"),COLUMN(E1),1)))</f>
        <v/>
      </c>
      <c r="H23" s="117" t="str">
        <f>IF(記入シート!$F$27="","",TRIM(MID(TEXT(記入シート!$F$27,"0000000000"),COLUMN(F1),1)))</f>
        <v/>
      </c>
      <c r="I23" s="117" t="str">
        <f>IF(記入シート!$F$27="","",TRIM(MID(TEXT(記入シート!$F$27,"0000000000"),COLUMN(G1),1)))</f>
        <v/>
      </c>
      <c r="J23" s="117" t="str">
        <f>IF(記入シート!$F$27="","",TRIM(MID(TEXT(記入シート!$F$27,"0000000000"),COLUMN(H1),1)))</f>
        <v/>
      </c>
      <c r="K23" s="117" t="str">
        <f>IF(記入シート!$F$27="","",TRIM(MID(TEXT(記入シート!$F$27,"0000000000"),COLUMN(I1),1)))</f>
        <v/>
      </c>
      <c r="L23" s="118" t="str">
        <f>IF(記入シート!$F$27="","",TRIM(MID(TEXT(記入シート!$F$27,"0000000000"),COLUMN(J1),1)))</f>
        <v/>
      </c>
      <c r="M23" s="120" t="str">
        <f>IF(記入シート!$F$28="","",LEFT(記入シート!$F$28,1))</f>
        <v/>
      </c>
      <c r="N23" s="121" t="str">
        <f>IF(記入シート!$G$28="","",TRIM(MID(TEXT(記入シート!$G$28,"000000"),COLUMN(A1),1)))</f>
        <v/>
      </c>
      <c r="O23" s="118" t="str">
        <f>IF(記入シート!$G$28="","",TRIM(MID(TEXT(記入シート!$G$28,"000000"),COLUMN(B1),1)))</f>
        <v/>
      </c>
      <c r="P23" s="119" t="str">
        <f>IF(記入シート!$G$28="","",TRIM(MID(TEXT(記入シート!$G$28,"000000"),COLUMN(C1),1)))</f>
        <v/>
      </c>
      <c r="Q23" s="122" t="str">
        <f>IF(記入シート!$G$28="","",TRIM(MID(TEXT(記入シート!$G$28,"000000"),COLUMN(D1),1)))</f>
        <v/>
      </c>
      <c r="R23" s="121" t="str">
        <f>IF(記入シート!$G$28="","",TRIM(MID(TEXT(記入シート!$G$28,"000000"),COLUMN(E1),1)))</f>
        <v/>
      </c>
      <c r="S23" s="118" t="str">
        <f>IF(記入シート!$G$28="","",TRIM(MID(TEXT(記入シート!$G$28,"000000"),COLUMN(F1),1)))</f>
        <v/>
      </c>
      <c r="T23" s="119" t="str">
        <f>IF(記入シート!$F$29="","",TRIM(MID(TEXT(記入シート!$F$29,"???"),COLUMN(A1),1)))</f>
        <v/>
      </c>
      <c r="U23" s="117" t="str">
        <f>IF(記入シート!$F$29="","",TRIM(MID(TEXT(記入シート!$F$29,"???"),COLUMN(B1),1)))</f>
        <v/>
      </c>
      <c r="V23" s="118" t="str">
        <f>IF(記入シート!$F$29="","",TRIM(MID(TEXT(記入シート!$F$29,"???"),COLUMN(C1),1)))</f>
        <v/>
      </c>
      <c r="W23" s="123">
        <v>0</v>
      </c>
      <c r="X23" s="118" t="str">
        <f>IF(記入シート!$F$30="","",MID(記入シート!$F$30,2,1))</f>
        <v/>
      </c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2"/>
    </row>
    <row r="24" spans="2:43" ht="3.75" customHeight="1">
      <c r="B24" s="12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43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</row>
    <row r="25" spans="2:43" ht="14.25" customHeight="1">
      <c r="B25" s="114" t="s">
        <v>25</v>
      </c>
      <c r="C25" s="188" t="s">
        <v>27</v>
      </c>
      <c r="D25" s="189"/>
      <c r="E25" s="189"/>
      <c r="F25" s="189"/>
      <c r="G25" s="189"/>
      <c r="H25" s="189"/>
      <c r="I25" s="190"/>
      <c r="J25" s="157" t="s">
        <v>28</v>
      </c>
      <c r="K25" s="158"/>
      <c r="L25" s="158"/>
      <c r="M25" s="158"/>
      <c r="N25" s="158"/>
      <c r="O25" s="158"/>
      <c r="P25" s="159"/>
      <c r="Q25" s="174" t="s">
        <v>2</v>
      </c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9" t="s">
        <v>18</v>
      </c>
      <c r="AK25" s="180"/>
      <c r="AL25" s="180"/>
      <c r="AM25" s="180"/>
      <c r="AN25" s="180"/>
      <c r="AO25" s="180"/>
      <c r="AP25" s="181"/>
      <c r="AQ25" s="108" t="s">
        <v>3</v>
      </c>
    </row>
    <row r="26" spans="2:43" ht="10.15" customHeight="1">
      <c r="B26" s="176">
        <v>3</v>
      </c>
      <c r="C26" s="112"/>
      <c r="D26" s="38"/>
      <c r="E26" s="39"/>
      <c r="F26" s="40"/>
      <c r="G26" s="38"/>
      <c r="H26" s="39"/>
      <c r="I26" s="40"/>
      <c r="J26" s="41"/>
      <c r="K26" s="38"/>
      <c r="L26" s="39"/>
      <c r="M26" s="40"/>
      <c r="N26" s="38"/>
      <c r="O26" s="39"/>
      <c r="P26" s="40"/>
      <c r="Q26" s="89" t="s">
        <v>4</v>
      </c>
      <c r="R26" s="160" t="str">
        <f>IF(記入シート!$H$23="","",記入シート!$H$23)</f>
        <v/>
      </c>
      <c r="S26" s="160"/>
      <c r="T26" s="160"/>
      <c r="U26" s="160"/>
      <c r="V26" s="160"/>
      <c r="W26" s="160"/>
      <c r="X26" s="160"/>
      <c r="Y26" s="161"/>
      <c r="Z26" s="225"/>
      <c r="AA26" s="160" t="str">
        <f>IF(記入シート!$I$23="","",記入シート!$I$23)</f>
        <v/>
      </c>
      <c r="AB26" s="160"/>
      <c r="AC26" s="160"/>
      <c r="AD26" s="160"/>
      <c r="AE26" s="160"/>
      <c r="AF26" s="160"/>
      <c r="AG26" s="160"/>
      <c r="AH26" s="160"/>
      <c r="AI26" s="161"/>
      <c r="AJ26" s="84" t="s">
        <v>20</v>
      </c>
      <c r="AK26" s="85"/>
      <c r="AL26" s="86" t="s">
        <v>17</v>
      </c>
      <c r="AM26" s="87"/>
      <c r="AN26" s="88" t="s">
        <v>15</v>
      </c>
      <c r="AO26" s="85"/>
      <c r="AP26" s="86" t="s">
        <v>23</v>
      </c>
      <c r="AQ26" s="109"/>
    </row>
    <row r="27" spans="2:43" ht="12.75" customHeight="1">
      <c r="B27" s="177"/>
      <c r="C27" s="170" t="str">
        <f>TRIM(MID(TEXT(記入シート!$H$20,"???????"),COLUMN(A1),1))</f>
        <v/>
      </c>
      <c r="D27" s="164" t="str">
        <f>TRIM(MID(TEXT(記入シート!$H$20,"???????"),COLUMN(B1),1))</f>
        <v/>
      </c>
      <c r="E27" s="166" t="str">
        <f>TRIM(MID(TEXT(記入シート!$H$20,"???????"),COLUMN(C1),1))</f>
        <v/>
      </c>
      <c r="F27" s="168" t="str">
        <f>TRIM(MID(TEXT(記入シート!$H$20,"???????"),COLUMN(D1),1))</f>
        <v/>
      </c>
      <c r="G27" s="164" t="str">
        <f>TRIM(MID(TEXT(記入シート!$H$20,"???????"),COLUMN(E1),1))</f>
        <v/>
      </c>
      <c r="H27" s="166" t="str">
        <f>TRIM(MID(TEXT(記入シート!$H$20,"???????"),COLUMN(F1),1))</f>
        <v/>
      </c>
      <c r="I27" s="168" t="str">
        <f>TRIM(MID(TEXT(記入シート!$H$20,"???????"),COLUMN(G1),1))</f>
        <v/>
      </c>
      <c r="J27" s="172" t="str">
        <f>TRIM(MID(TEXT(記入シート!$H$22,"???????"),COLUMN(A1),1))</f>
        <v/>
      </c>
      <c r="K27" s="164" t="str">
        <f>TRIM(MID(TEXT(記入シート!$H$22,"???????"),COLUMN(B1),1))</f>
        <v/>
      </c>
      <c r="L27" s="166" t="str">
        <f>TRIM(MID(TEXT(記入シート!$H$22,"???????"),COLUMN(C1),1))</f>
        <v/>
      </c>
      <c r="M27" s="168" t="str">
        <f>TRIM(MID(TEXT(記入シート!$H$22,"???????"),COLUMN(D1),1))</f>
        <v/>
      </c>
      <c r="N27" s="164" t="str">
        <f>TRIM(MID(TEXT(記入シート!$H$22,"???????"),COLUMN(E1),1))</f>
        <v/>
      </c>
      <c r="O27" s="166" t="str">
        <f>TRIM(MID(TEXT(記入シート!$H$22,"???????"),COLUMN(F1),1))</f>
        <v/>
      </c>
      <c r="P27" s="168" t="str">
        <f>TRIM(MID(TEXT(記入シート!$H$22,"???????"),COLUMN(G1),1))</f>
        <v/>
      </c>
      <c r="Q27" s="34"/>
      <c r="R27" s="162"/>
      <c r="S27" s="162"/>
      <c r="T27" s="162"/>
      <c r="U27" s="162"/>
      <c r="V27" s="162"/>
      <c r="W27" s="162"/>
      <c r="X27" s="162"/>
      <c r="Y27" s="163"/>
      <c r="Z27" s="226"/>
      <c r="AA27" s="162"/>
      <c r="AB27" s="162"/>
      <c r="AC27" s="162"/>
      <c r="AD27" s="162"/>
      <c r="AE27" s="162"/>
      <c r="AF27" s="162"/>
      <c r="AG27" s="162"/>
      <c r="AH27" s="162"/>
      <c r="AI27" s="163"/>
      <c r="AJ27" s="172" t="str">
        <f>IF(記入シート!$H$25="","",LEFT(記入シート!$H$25,1))</f>
        <v/>
      </c>
      <c r="AK27" s="182" t="str">
        <f>IF(記入シート!$I$25="","",TRIM(MID(TEXT(記入シート!$I$25,"000000"),COLUMN(A1),1)))</f>
        <v/>
      </c>
      <c r="AL27" s="168" t="str">
        <f>IF(記入シート!$I$25="","",TRIM(MID(TEXT(記入シート!$I$25,"000000"),COLUMN(B1),1)))</f>
        <v/>
      </c>
      <c r="AM27" s="164" t="str">
        <f>IF(記入シート!$I$25="","",TRIM(MID(TEXT(記入シート!$I$25,"000000"),COLUMN(C1),1)))</f>
        <v/>
      </c>
      <c r="AN27" s="170" t="str">
        <f>IF(記入シート!$I$25="","",TRIM(MID(TEXT(記入シート!$I$25,"000000"),COLUMN(D1),1)))</f>
        <v/>
      </c>
      <c r="AO27" s="182" t="str">
        <f>IF(記入シート!$I$25="","",TRIM(MID(TEXT(記入シート!$I$25,"000000"),COLUMN(E1),1)))</f>
        <v/>
      </c>
      <c r="AP27" s="168" t="str">
        <f>IF(記入シート!$I$25="","",TRIM(MID(TEXT(記入シート!$I$25,"000000"),COLUMN(F1),1)))</f>
        <v/>
      </c>
      <c r="AQ27" s="172" t="str">
        <f>IF(記入シート!$H$26="","",LEFT(記入シート!$H$26,1))</f>
        <v/>
      </c>
    </row>
    <row r="28" spans="2:43" ht="9.75" customHeight="1">
      <c r="B28" s="177"/>
      <c r="C28" s="170"/>
      <c r="D28" s="164"/>
      <c r="E28" s="166"/>
      <c r="F28" s="168"/>
      <c r="G28" s="164"/>
      <c r="H28" s="166"/>
      <c r="I28" s="168"/>
      <c r="J28" s="172"/>
      <c r="K28" s="164"/>
      <c r="L28" s="166"/>
      <c r="M28" s="168"/>
      <c r="N28" s="164"/>
      <c r="O28" s="166"/>
      <c r="P28" s="168"/>
      <c r="Q28" s="102" t="s">
        <v>35</v>
      </c>
      <c r="R28" s="184" t="str">
        <f>IF(記入シート!$H$24="","",記入シート!$H$24)</f>
        <v/>
      </c>
      <c r="S28" s="184"/>
      <c r="T28" s="184"/>
      <c r="U28" s="184"/>
      <c r="V28" s="184"/>
      <c r="W28" s="184"/>
      <c r="X28" s="184"/>
      <c r="Y28" s="185"/>
      <c r="Z28" s="102" t="s">
        <v>36</v>
      </c>
      <c r="AA28" s="184" t="str">
        <f>IF(記入シート!$I$24="","",記入シート!$I$24)</f>
        <v/>
      </c>
      <c r="AB28" s="184"/>
      <c r="AC28" s="184"/>
      <c r="AD28" s="184"/>
      <c r="AE28" s="184"/>
      <c r="AF28" s="184"/>
      <c r="AG28" s="184"/>
      <c r="AH28" s="184"/>
      <c r="AI28" s="185"/>
      <c r="AJ28" s="172"/>
      <c r="AK28" s="182"/>
      <c r="AL28" s="168"/>
      <c r="AM28" s="164"/>
      <c r="AN28" s="170"/>
      <c r="AO28" s="182"/>
      <c r="AP28" s="168"/>
      <c r="AQ28" s="172"/>
    </row>
    <row r="29" spans="2:43" ht="18" customHeight="1">
      <c r="B29" s="177"/>
      <c r="C29" s="171"/>
      <c r="D29" s="165"/>
      <c r="E29" s="167"/>
      <c r="F29" s="169"/>
      <c r="G29" s="165"/>
      <c r="H29" s="167"/>
      <c r="I29" s="169"/>
      <c r="J29" s="173"/>
      <c r="K29" s="165"/>
      <c r="L29" s="167"/>
      <c r="M29" s="169"/>
      <c r="N29" s="165"/>
      <c r="O29" s="167"/>
      <c r="P29" s="169"/>
      <c r="Q29" s="103"/>
      <c r="R29" s="186"/>
      <c r="S29" s="186"/>
      <c r="T29" s="186"/>
      <c r="U29" s="186"/>
      <c r="V29" s="186"/>
      <c r="W29" s="186"/>
      <c r="X29" s="186"/>
      <c r="Y29" s="187"/>
      <c r="Z29" s="103"/>
      <c r="AA29" s="186"/>
      <c r="AB29" s="186"/>
      <c r="AC29" s="186"/>
      <c r="AD29" s="186"/>
      <c r="AE29" s="186"/>
      <c r="AF29" s="186"/>
      <c r="AG29" s="186"/>
      <c r="AH29" s="186"/>
      <c r="AI29" s="187"/>
      <c r="AJ29" s="173"/>
      <c r="AK29" s="183"/>
      <c r="AL29" s="169"/>
      <c r="AM29" s="165"/>
      <c r="AN29" s="171"/>
      <c r="AO29" s="183"/>
      <c r="AP29" s="169"/>
      <c r="AQ29" s="173"/>
    </row>
    <row r="30" spans="2:43" ht="14.25" customHeight="1">
      <c r="B30" s="177"/>
      <c r="C30" s="174" t="s">
        <v>5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9" t="s">
        <v>19</v>
      </c>
      <c r="N30" s="180"/>
      <c r="O30" s="180"/>
      <c r="P30" s="180"/>
      <c r="Q30" s="180"/>
      <c r="R30" s="180"/>
      <c r="S30" s="181"/>
      <c r="T30" s="179" t="s">
        <v>29</v>
      </c>
      <c r="U30" s="204"/>
      <c r="V30" s="205"/>
      <c r="W30" s="179" t="s">
        <v>30</v>
      </c>
      <c r="X30" s="206"/>
      <c r="Y30" s="207" t="s">
        <v>76</v>
      </c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8"/>
    </row>
    <row r="31" spans="2:43" ht="10.15" customHeight="1">
      <c r="B31" s="177"/>
      <c r="C31" s="113"/>
      <c r="D31" s="39"/>
      <c r="E31" s="39"/>
      <c r="F31" s="40"/>
      <c r="G31" s="38"/>
      <c r="H31" s="39"/>
      <c r="I31" s="39"/>
      <c r="J31" s="39"/>
      <c r="K31" s="39"/>
      <c r="L31" s="40"/>
      <c r="M31" s="90" t="s">
        <v>20</v>
      </c>
      <c r="N31" s="110"/>
      <c r="O31" s="86" t="s">
        <v>17</v>
      </c>
      <c r="P31" s="87"/>
      <c r="Q31" s="111" t="s">
        <v>15</v>
      </c>
      <c r="R31" s="85"/>
      <c r="S31" s="86" t="s">
        <v>23</v>
      </c>
      <c r="T31" s="91"/>
      <c r="U31" s="92"/>
      <c r="V31" s="86" t="s">
        <v>37</v>
      </c>
      <c r="W31" s="93"/>
      <c r="X31" s="94"/>
      <c r="Y31" s="209" t="str">
        <f>IF(記入シート!$H$31="","",記入シート!$H$31)</f>
        <v/>
      </c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10"/>
    </row>
    <row r="32" spans="2:43" ht="22.5" customHeight="1">
      <c r="B32" s="178"/>
      <c r="C32" s="116" t="str">
        <f>IF(記入シート!$H$27="","",TRIM(MID(TEXT(記入シート!$H$27,"0000000000"),COLUMN(A1),1)))</f>
        <v/>
      </c>
      <c r="D32" s="117" t="str">
        <f>IF(記入シート!$H$27="","",TRIM(MID(TEXT(記入シート!$H$27,"0000000000"),COLUMN(B1),1)))</f>
        <v/>
      </c>
      <c r="E32" s="117" t="str">
        <f>IF(記入シート!$H$27="","",TRIM(MID(TEXT(記入シート!$H$27,"0000000000"),COLUMN(C1),1)))</f>
        <v/>
      </c>
      <c r="F32" s="118" t="str">
        <f>IF(記入シート!$H$27="","",TRIM(MID(TEXT(記入シート!$H$27,"0000000000"),COLUMN(D1),1)))</f>
        <v/>
      </c>
      <c r="G32" s="119" t="str">
        <f>IF(記入シート!$H$27="","",TRIM(MID(TEXT(記入シート!$H$27,"0000000000"),COLUMN(E1),1)))</f>
        <v/>
      </c>
      <c r="H32" s="117" t="str">
        <f>IF(記入シート!$H$27="","",TRIM(MID(TEXT(記入シート!$H$27,"0000000000"),COLUMN(F1),1)))</f>
        <v/>
      </c>
      <c r="I32" s="117" t="str">
        <f>IF(記入シート!$H$27="","",TRIM(MID(TEXT(記入シート!$H$27,"0000000000"),COLUMN(G1),1)))</f>
        <v/>
      </c>
      <c r="J32" s="117" t="str">
        <f>IF(記入シート!$H$27="","",TRIM(MID(TEXT(記入シート!$H$27,"0000000000"),COLUMN(H1),1)))</f>
        <v/>
      </c>
      <c r="K32" s="117" t="str">
        <f>IF(記入シート!$H$27="","",TRIM(MID(TEXT(記入シート!$H$27,"0000000000"),COLUMN(I1),1)))</f>
        <v/>
      </c>
      <c r="L32" s="118" t="str">
        <f>IF(記入シート!$H$27="","",TRIM(MID(TEXT(記入シート!$H$27,"0000000000"),COLUMN(J1),1)))</f>
        <v/>
      </c>
      <c r="M32" s="120" t="str">
        <f>IF(記入シート!$H$28="","",LEFT(記入シート!$H$28,1))</f>
        <v/>
      </c>
      <c r="N32" s="121" t="str">
        <f>IF(記入シート!$I$28="","",TRIM(MID(TEXT(記入シート!$I$28,"000000"),COLUMN(A1),1)))</f>
        <v/>
      </c>
      <c r="O32" s="118" t="str">
        <f>IF(記入シート!$I$28="","",TRIM(MID(TEXT(記入シート!$I$28,"000000"),COLUMN(B1),1)))</f>
        <v/>
      </c>
      <c r="P32" s="119" t="str">
        <f>IF(記入シート!$I$28="","",TRIM(MID(TEXT(記入シート!$I$28,"000000"),COLUMN(C1),1)))</f>
        <v/>
      </c>
      <c r="Q32" s="122" t="str">
        <f>IF(記入シート!$I$28="","",TRIM(MID(TEXT(記入シート!$I$28,"000000"),COLUMN(D1),1)))</f>
        <v/>
      </c>
      <c r="R32" s="121" t="str">
        <f>IF(記入シート!$I$28="","",TRIM(MID(TEXT(記入シート!$I$28,"000000"),COLUMN(E1),1)))</f>
        <v/>
      </c>
      <c r="S32" s="118" t="str">
        <f>IF(記入シート!$I$28="","",TRIM(MID(TEXT(記入シート!$I$28,"000000"),COLUMN(F1),1)))</f>
        <v/>
      </c>
      <c r="T32" s="119" t="str">
        <f>IF(記入シート!$H$29="","",TRIM(MID(TEXT(記入シート!$H$29,"???"),COLUMN(A1),1)))</f>
        <v/>
      </c>
      <c r="U32" s="117" t="str">
        <f>IF(記入シート!$H$29="","",TRIM(MID(TEXT(記入シート!$H$29,"???"),COLUMN(B1),1)))</f>
        <v/>
      </c>
      <c r="V32" s="118" t="str">
        <f>IF(記入シート!$H$29="","",TRIM(MID(TEXT(記入シート!$H$29,"???"),COLUMN(C1),1)))</f>
        <v/>
      </c>
      <c r="W32" s="123">
        <v>0</v>
      </c>
      <c r="X32" s="118" t="str">
        <f>IF(記入シート!$H$30="","",MID(記入シート!$H$30,2,1))</f>
        <v/>
      </c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2"/>
    </row>
    <row r="33" spans="2:43" ht="12.75" customHeight="1">
      <c r="B33" s="217" t="s">
        <v>31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</row>
    <row r="34" spans="2:43" ht="12.75" customHeight="1">
      <c r="B34" s="129" t="s">
        <v>32</v>
      </c>
      <c r="C34" s="2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</row>
    <row r="35" spans="2:43" ht="12.75" customHeight="1">
      <c r="B35" s="128" t="s">
        <v>75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</row>
    <row r="36" spans="2:43" ht="6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L36" s="11"/>
    </row>
    <row r="37" spans="2:43" ht="12.75" customHeight="1">
      <c r="B37" s="195" t="s">
        <v>6</v>
      </c>
      <c r="C37" s="196"/>
      <c r="D37" s="196"/>
      <c r="E37" s="35" t="s">
        <v>7</v>
      </c>
      <c r="F37" s="222" t="str">
        <f>IF(記入シート!D36="","",LEFT(記入シート!D36,SEARCH("-",記入シート!D36,1)-1))</f>
        <v/>
      </c>
      <c r="G37" s="222"/>
      <c r="H37" s="19" t="s">
        <v>8</v>
      </c>
      <c r="I37" s="223" t="str">
        <f>IF(記入シート!D36="","",MID(記入シート!D36,SEARCH("-",記入シート!D36,1)+1,4))</f>
        <v/>
      </c>
      <c r="J37" s="223"/>
      <c r="K37" s="223"/>
      <c r="L37" s="125"/>
      <c r="M37" s="22"/>
      <c r="N37" s="22"/>
      <c r="O37" s="22"/>
      <c r="P37" s="22"/>
      <c r="Q37" s="22"/>
      <c r="R37" s="22"/>
      <c r="S37" s="22"/>
      <c r="T37" s="22"/>
      <c r="U37" s="23"/>
      <c r="V37" s="11"/>
      <c r="AA37" s="224" t="str">
        <f>IF(記入シート!D35="","",RIGHT(記入シート!D35,2))</f>
        <v/>
      </c>
      <c r="AB37" s="224"/>
      <c r="AC37" s="83" t="str">
        <f>IF(記入シート!E35="","",LEFT(記入シート!E35,2))</f>
        <v/>
      </c>
      <c r="AD37" s="101" t="s">
        <v>34</v>
      </c>
      <c r="AE37" s="83" t="str">
        <f>IF(記入シート!E35="","",MID(記入シート!E35,3,2))</f>
        <v/>
      </c>
      <c r="AF37" s="101" t="s">
        <v>15</v>
      </c>
      <c r="AG37" s="83" t="str">
        <f>IF(記入シート!E35="","",RIGHT(記入シート!E35,2))</f>
        <v/>
      </c>
      <c r="AH37" s="21" t="s">
        <v>16</v>
      </c>
      <c r="AJ37" s="20"/>
      <c r="AK37" s="20"/>
      <c r="AL37" s="20"/>
      <c r="AM37" s="20"/>
      <c r="AN37" s="42"/>
    </row>
    <row r="38" spans="2:43" ht="14.25" customHeight="1">
      <c r="B38" s="197"/>
      <c r="C38" s="198"/>
      <c r="D38" s="198"/>
      <c r="E38" s="219" t="str">
        <f>IF(記入シート!D37="","",記入シート!D37)</f>
        <v/>
      </c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20"/>
      <c r="V38" s="28"/>
      <c r="W38" s="179" t="s">
        <v>33</v>
      </c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3"/>
      <c r="AM38" s="20"/>
      <c r="AN38" s="11"/>
      <c r="AO38" s="11"/>
      <c r="AP38" s="11"/>
      <c r="AQ38" s="11"/>
    </row>
    <row r="39" spans="2:43" ht="14.25" customHeight="1">
      <c r="B39" s="199" t="s">
        <v>9</v>
      </c>
      <c r="C39" s="198"/>
      <c r="D39" s="198"/>
      <c r="E39" s="219" t="str">
        <f>IF(記入シート!D38="","",記入シート!D38)</f>
        <v/>
      </c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20"/>
      <c r="V39" s="28"/>
      <c r="W39" s="99"/>
      <c r="X39" s="213" t="str">
        <f>IF(記入シート!$D$43="","",記入シート!$D$43)</f>
        <v/>
      </c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100"/>
      <c r="AM39" s="20"/>
      <c r="AN39" s="11"/>
      <c r="AO39" s="11"/>
      <c r="AP39" s="11"/>
      <c r="AQ39" s="11"/>
    </row>
    <row r="40" spans="2:43" ht="14.25" customHeight="1">
      <c r="B40" s="199" t="s">
        <v>10</v>
      </c>
      <c r="C40" s="198"/>
      <c r="D40" s="198"/>
      <c r="E40" s="219" t="str">
        <f>IF(記入シート!D39="","",記入シート!D39)</f>
        <v/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20"/>
      <c r="V40" s="28"/>
      <c r="W40" s="95"/>
      <c r="X40" s="213" t="str">
        <f>IF(記入シート!$D$44="","",記入シート!$D$44)</f>
        <v/>
      </c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96"/>
      <c r="AM40" s="20"/>
      <c r="AN40" s="11"/>
      <c r="AO40" s="11"/>
      <c r="AP40" s="11"/>
      <c r="AQ40" s="11"/>
    </row>
    <row r="41" spans="2:43" ht="12.75" customHeight="1">
      <c r="B41" s="200" t="s">
        <v>11</v>
      </c>
      <c r="C41" s="201"/>
      <c r="D41" s="201"/>
      <c r="E41" s="27"/>
      <c r="F41" s="194" t="str">
        <f>IF(記入シート!D40="","",LEFT(記入シート!D40,SEARCH("-",記入シート!D40,1)-1))</f>
        <v/>
      </c>
      <c r="G41" s="194"/>
      <c r="H41" s="25" t="s">
        <v>12</v>
      </c>
      <c r="I41" s="216" t="str">
        <f>IF(記入シート!D40="","",
MID(記入シート!D40,SEARCH("-",記入シート!D40,1)+1,SEARCH("-",記入シート!D40,7)-SEARCH("-",記入シート!D40,1)-1))</f>
        <v/>
      </c>
      <c r="J41" s="216"/>
      <c r="K41" s="25" t="s">
        <v>13</v>
      </c>
      <c r="L41" s="215" t="str">
        <f>IF(記入シート!D40="","",MID(記入シート!D40,SEARCH("-",記入シート!D40,7)+1,4))</f>
        <v/>
      </c>
      <c r="M41" s="215"/>
      <c r="N41" s="25" t="s">
        <v>14</v>
      </c>
      <c r="O41" s="29"/>
      <c r="P41" s="25"/>
      <c r="Q41" s="29"/>
      <c r="R41" s="24"/>
      <c r="S41" s="24"/>
      <c r="T41" s="24"/>
      <c r="U41" s="26"/>
      <c r="V41" s="80"/>
      <c r="W41" s="97"/>
      <c r="X41" s="214" t="str">
        <f>IF(記入シート!$D$45="","",記入シート!$D$45)</f>
        <v/>
      </c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98"/>
      <c r="AM41" s="20"/>
      <c r="AN41" s="11"/>
      <c r="AO41" s="11"/>
      <c r="AP41" s="11"/>
      <c r="AQ41" s="11"/>
    </row>
    <row r="42" spans="2:43" ht="12.6" customHeight="1">
      <c r="B42" s="79" t="str">
        <f>記入シート!I1</f>
        <v>R6.12改定</v>
      </c>
    </row>
    <row r="43" spans="2:43" ht="15" customHeight="1"/>
    <row r="44" spans="2:43" ht="15" customHeight="1"/>
    <row r="45" spans="2:43" ht="15" customHeight="1"/>
    <row r="46" spans="2:43" ht="15" customHeight="1"/>
    <row r="47" spans="2:43" ht="15" customHeight="1"/>
    <row r="48" spans="2:4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sheetProtection algorithmName="SHA-512" hashValue="WcyWk0zHKWx91X2nBfDX8r56gzY3mwIrSSMtpJz5Ftgxo3AKGBknffeYQKXNJcw3IHNXyEWdd1i80LbVyAAdcQ==" saltValue="puUrghpxVw38qmYWpIAxQQ==" spinCount="100000" sheet="1" objects="1" scenarios="1"/>
  <mergeCells count="136">
    <mergeCell ref="H2:Q3"/>
    <mergeCell ref="F37:G37"/>
    <mergeCell ref="I37:K37"/>
    <mergeCell ref="AA37:AB37"/>
    <mergeCell ref="Z8:Z9"/>
    <mergeCell ref="R2:AC3"/>
    <mergeCell ref="Z17:Z18"/>
    <mergeCell ref="Z26:Z27"/>
    <mergeCell ref="X39:AH39"/>
    <mergeCell ref="G9:G11"/>
    <mergeCell ref="K18:K20"/>
    <mergeCell ref="L18:L20"/>
    <mergeCell ref="M18:M20"/>
    <mergeCell ref="B4:G4"/>
    <mergeCell ref="B26:B32"/>
    <mergeCell ref="P9:P11"/>
    <mergeCell ref="O9:O11"/>
    <mergeCell ref="N9:N11"/>
    <mergeCell ref="M9:M11"/>
    <mergeCell ref="L9:L11"/>
    <mergeCell ref="K9:K11"/>
    <mergeCell ref="J9:J11"/>
    <mergeCell ref="I9:I11"/>
    <mergeCell ref="H9:H11"/>
    <mergeCell ref="X40:AH40"/>
    <mergeCell ref="X41:AH41"/>
    <mergeCell ref="L41:M41"/>
    <mergeCell ref="I41:J41"/>
    <mergeCell ref="B33:AQ33"/>
    <mergeCell ref="C30:L30"/>
    <mergeCell ref="M30:S30"/>
    <mergeCell ref="C25:I25"/>
    <mergeCell ref="Q7:AI7"/>
    <mergeCell ref="C12:L12"/>
    <mergeCell ref="C7:I7"/>
    <mergeCell ref="J7:P7"/>
    <mergeCell ref="E38:U38"/>
    <mergeCell ref="E39:U39"/>
    <mergeCell ref="E40:U40"/>
    <mergeCell ref="AJ25:AP25"/>
    <mergeCell ref="AJ27:AJ29"/>
    <mergeCell ref="M12:S12"/>
    <mergeCell ref="R8:Y9"/>
    <mergeCell ref="R10:Y11"/>
    <mergeCell ref="AJ16:AP16"/>
    <mergeCell ref="AQ9:AQ11"/>
    <mergeCell ref="AK27:AK29"/>
    <mergeCell ref="AL27:AL29"/>
    <mergeCell ref="AN4:AQ4"/>
    <mergeCell ref="AM9:AM11"/>
    <mergeCell ref="AO9:AO11"/>
    <mergeCell ref="AQ18:AQ20"/>
    <mergeCell ref="AJ18:AJ20"/>
    <mergeCell ref="F41:G41"/>
    <mergeCell ref="B37:D38"/>
    <mergeCell ref="B39:D39"/>
    <mergeCell ref="B40:D40"/>
    <mergeCell ref="B41:D41"/>
    <mergeCell ref="W38:AI38"/>
    <mergeCell ref="T12:V12"/>
    <mergeCell ref="W12:X12"/>
    <mergeCell ref="Y12:AQ12"/>
    <mergeCell ref="Y13:AQ14"/>
    <mergeCell ref="T21:V21"/>
    <mergeCell ref="W21:X21"/>
    <mergeCell ref="Y21:AQ21"/>
    <mergeCell ref="Y22:AQ23"/>
    <mergeCell ref="T30:V30"/>
    <mergeCell ref="W30:X30"/>
    <mergeCell ref="Y30:AQ30"/>
    <mergeCell ref="Y31:AQ32"/>
    <mergeCell ref="B17:B23"/>
    <mergeCell ref="J16:P16"/>
    <mergeCell ref="Q16:AI16"/>
    <mergeCell ref="R19:Y20"/>
    <mergeCell ref="AA19:AI20"/>
    <mergeCell ref="R26:Y27"/>
    <mergeCell ref="R28:Y29"/>
    <mergeCell ref="AA28:AI29"/>
    <mergeCell ref="AK18:AK20"/>
    <mergeCell ref="C21:L21"/>
    <mergeCell ref="M21:S21"/>
    <mergeCell ref="C16:I16"/>
    <mergeCell ref="G18:G20"/>
    <mergeCell ref="H18:H20"/>
    <mergeCell ref="I18:I20"/>
    <mergeCell ref="J18:J20"/>
    <mergeCell ref="AQ27:AQ29"/>
    <mergeCell ref="AL9:AL11"/>
    <mergeCell ref="AN9:AN11"/>
    <mergeCell ref="AP9:AP11"/>
    <mergeCell ref="AJ7:AP7"/>
    <mergeCell ref="AJ9:AJ11"/>
    <mergeCell ref="AK9:AK11"/>
    <mergeCell ref="AA10:AI11"/>
    <mergeCell ref="R17:Y18"/>
    <mergeCell ref="AA8:AI9"/>
    <mergeCell ref="AA17:AI18"/>
    <mergeCell ref="AM27:AM29"/>
    <mergeCell ref="AN27:AN29"/>
    <mergeCell ref="AO27:AO29"/>
    <mergeCell ref="AP27:AP29"/>
    <mergeCell ref="AL18:AL20"/>
    <mergeCell ref="AM18:AM20"/>
    <mergeCell ref="AN18:AN20"/>
    <mergeCell ref="AO18:AO20"/>
    <mergeCell ref="AP18:AP20"/>
    <mergeCell ref="F9:F11"/>
    <mergeCell ref="E9:E11"/>
    <mergeCell ref="D9:D11"/>
    <mergeCell ref="C9:C11"/>
    <mergeCell ref="C18:C20"/>
    <mergeCell ref="D18:D20"/>
    <mergeCell ref="E18:E20"/>
    <mergeCell ref="F18:F20"/>
    <mergeCell ref="B8:B14"/>
    <mergeCell ref="J25:P25"/>
    <mergeCell ref="AA26:AI27"/>
    <mergeCell ref="N18:N20"/>
    <mergeCell ref="O18:O20"/>
    <mergeCell ref="P18:P20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5:AI25"/>
  </mergeCells>
  <phoneticPr fontId="1"/>
  <pageMargins left="0.43307086614173229" right="0.19685039370078741" top="0.19685039370078741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取得届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2024-11-26T07:46:32Z</cp:lastPrinted>
  <dcterms:created xsi:type="dcterms:W3CDTF">2022-08-18T06:38:52Z</dcterms:created>
  <dcterms:modified xsi:type="dcterms:W3CDTF">2024-12-09T04:48:06Z</dcterms:modified>
</cp:coreProperties>
</file>